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54fl\共有\総務課\財政係\財政\洋野財政\財政比較分析表\Ｈ28調査(Ｈ27決算数値)\02 回答\"/>
    </mc:Choice>
  </mc:AlternateContent>
  <bookViews>
    <workbookView xWindow="0" yWindow="0" windowWidth="19200" windowHeight="116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oncurrentManualCount="2"/>
</workbook>
</file>

<file path=xl/calcChain.xml><?xml version="1.0" encoding="utf-8"?>
<calcChain xmlns="http://schemas.openxmlformats.org/spreadsheetml/2006/main">
  <c r="BG38" i="9" l="1"/>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C37" i="9"/>
  <c r="CO36" i="9"/>
  <c r="BW36" i="9"/>
  <c r="AM36" i="9"/>
  <c r="C36" i="9"/>
  <c r="CO35" i="9"/>
  <c r="BW35" i="9"/>
  <c r="C35" i="9"/>
  <c r="CO34" i="9"/>
  <c r="BW34" i="9"/>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<sst xmlns="http://schemas.openxmlformats.org/spreadsheetml/2006/main" count="987" uniqueCount="552">
  <si>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</si>
  <si>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</si>
  <si>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</si>
  <si>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</si>
  <si>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</si>
  <si>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</si>
  <si>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</si>
  <si>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</si>
  <si>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</si>
  <si>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</si>
  <si>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</si>
  <si>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</si>
  <si>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</si>
  <si>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</si>
  <si>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</si>
  <si>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</si>
  <si>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</si>
  <si>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</si>
  <si>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</si>
  <si>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</si>
  <si>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</si>
  <si>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</si>
  <si>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</si>
  <si>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</si>
  <si>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</si>
  <si>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</si>
  <si>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</si>
  <si>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</si>
  <si>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</si>
  <si>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</si>
  <si>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</si>
  <si>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</si>
  <si>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</si>
  <si>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</si>
  <si>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</si>
  <si>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</si>
  <si>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</si>
  <si>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</si>
  <si>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</si>
  <si>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</si>
  <si>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</si>
  <si>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</si>
  <si>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</si>
  <si>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</si>
  <si>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</si>
  <si>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</si>
  <si>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</si>
  <si>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</si>
  <si>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</si>
  <si>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</si>
  <si>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</si>
  <si>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</si>
  <si>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</si>
  <si>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</si>
  <si>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</si>
  <si>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</si>
  <si>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</si>
  <si>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</si>
  <si>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</si>
  <si>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</si>
  <si>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</si>
  <si>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</si>
  <si>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</si>
  <si>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</si>
  <si>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</si>
  <si>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</si>
  <si>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</si>
  <si>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</si>
  <si>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</si>
  <si>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</si>
  <si>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</si>
  <si>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</si>
  <si>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</si>
  <si>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</si>
  <si>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</si>
  <si>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</si>
  <si>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</si>
  <si>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</si>
  <si>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</si>
  <si>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</si>
  <si>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</si>
  <si>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</si>
  <si>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洋野町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</si>
  <si>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</si>
  <si>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</si>
  <si>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</si>
  <si>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</si>
  <si>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</si>
  <si>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</si>
  <si>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</si>
  <si>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</si>
  <si>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</si>
  <si>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</si>
  <si>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</si>
  <si>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</si>
  <si>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</si>
  <si>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</si>
  <si>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</si>
  <si>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</si>
  <si>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</si>
  <si>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</si>
  <si>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</si>
  <si>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</si>
  <si>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</si>
  <si>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</si>
  <si>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</si>
  <si>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</si>
  <si>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</si>
  <si>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</si>
  <si>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</si>
  <si>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</si>
  <si>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</si>
  <si>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</si>
  <si>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</si>
  <si>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</si>
  <si>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</si>
  <si>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</si>
  <si>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</si>
  <si>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</si>
  <si>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</si>
  <si>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</si>
  <si>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</si>
  <si>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</si>
  <si>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</si>
  <si>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</si>
  <si>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</si>
  <si>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</si>
  <si>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</si>
  <si>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</si>
  <si>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</si>
  <si>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</si>
  <si>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</si>
  <si>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</si>
  <si>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</si>
  <si>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</si>
  <si>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</si>
  <si>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</si>
  <si>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</si>
  <si>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</si>
  <si>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</si>
  <si>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</si>
  <si>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</si>
  <si>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</si>
  <si>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</si>
  <si>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</si>
  <si>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</si>
  <si>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</si>
  <si>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</si>
  <si>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</si>
  <si>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</si>
  <si>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</si>
  <si>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</si>
  <si>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</si>
  <si>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</si>
  <si>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</si>
  <si>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</si>
  <si>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</si>
  <si>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</si>
  <si>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</si>
  <si>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</si>
  <si>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</si>
  <si>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</si>
  <si>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</si>
  <si>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</si>
  <si>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</si>
  <si>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</si>
  <si>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</si>
  <si>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</si>
  <si>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</si>
  <si>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</si>
  <si>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</si>
  <si>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</si>
  <si>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</si>
  <si>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</si>
  <si>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</si>
  <si>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</si>
  <si>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</si>
  <si>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</si>
  <si>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</si>
  <si>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</si>
  <si>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</si>
  <si>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</si>
  <si>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</si>
  <si>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</si>
  <si>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</si>
  <si>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</si>
  <si>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</si>
  <si>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</si>
  <si>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</si>
  <si>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</si>
  <si>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</si>
  <si>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</si>
  <si>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</si>
  <si>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</si>
  <si>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岩手県洋野町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</si>
  <si>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</si>
  <si>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</si>
  <si>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</si>
  <si>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</si>
  <si>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</si>
  <si>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</si>
  <si>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</si>
  <si>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</si>
  <si>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</si>
  <si>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</si>
  <si>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</si>
  <si>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</si>
  <si>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</si>
  <si>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</si>
  <si>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</si>
  <si>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</si>
  <si>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</si>
  <si>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</si>
  <si>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</si>
  <si>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</si>
  <si>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</si>
  <si>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</si>
  <si>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</si>
  <si>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</si>
  <si>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</si>
  <si>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</si>
  <si>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</si>
  <si>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</si>
  <si>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</si>
  <si>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</si>
  <si>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</si>
  <si>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</si>
  <si>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</si>
  <si>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</si>
  <si>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</si>
  <si>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</si>
  <si>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</si>
  <si>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</si>
  <si>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</si>
  <si>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</si>
  <si>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</si>
  <si>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</si>
  <si>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</si>
  <si>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</si>
  <si>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</si>
  <si>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</si>
  <si>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</si>
  <si>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</si>
  <si>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</si>
  <si>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</si>
  <si>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</si>
  <si>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</si>
  <si>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</si>
  <si>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</si>
  <si>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</si>
  <si>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</si>
  <si>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</si>
  <si>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</si>
  <si>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</si>
  <si>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</si>
  <si>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</si>
  <si>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</si>
  <si>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</si>
  <si>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</si>
  <si>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</si>
  <si>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</si>
  <si>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</si>
  <si>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</si>
  <si>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</si>
  <si>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</si>
  <si>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</si>
  <si>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</si>
  <si>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</si>
  <si>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</si>
  <si>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</si>
  <si>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</si>
  <si>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</si>
  <si>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</si>
  <si>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</si>
  <si>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</si>
  <si>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</si>
  <si>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</si>
  <si>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</si>
  <si>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</si>
  <si>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</si>
  <si>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</si>
  <si>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</si>
  <si>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</si>
  <si>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</si>
  <si>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</si>
  <si>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</si>
  <si>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</si>
  <si>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</si>
  <si>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</si>
  <si>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</si>
  <si>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</si>
  <si>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</si>
  <si>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</si>
  <si>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</si>
  <si>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</si>
  <si>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</si>
  <si>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</si>
  <si>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</si>
  <si>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</si>
  <si>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</si>
  <si>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</si>
  <si>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</si>
  <si>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</si>
  <si>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</si>
  <si>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</si>
  <si>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</si>
  <si>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</si>
  <si>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</si>
  <si>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</si>
  <si>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</si>
  <si>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</si>
  <si>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</si>
  <si>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</si>
  <si>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</si>
  <si>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</si>
  <si>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</si>
  <si>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</si>
  <si>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</si>
  <si>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</si>
  <si>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</si>
  <si>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</si>
  <si>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</si>
  <si>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</si>
  <si>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</si>
  <si>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</si>
  <si>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</si>
  <si>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</si>
  <si>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</si>
  <si>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</si>
  <si>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</si>
  <si>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</si>
  <si>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</si>
  <si>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</si>
  <si>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</si>
  <si>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</si>
  <si>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</si>
  <si>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</si>
  <si>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</si>
  <si>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</si>
  <si>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</si>
  <si>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</si>
  <si>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</si>
  <si>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岩手県洋野町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</si>
  <si>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</si>
  <si>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</si>
  <si>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</si>
  <si>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</si>
  <si>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</si>
  <si>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</si>
  <si>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</si>
  <si>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</si>
  <si>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</si>
  <si>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</si>
  <si>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</si>
  <si>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</si>
  <si>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</si>
  <si>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</si>
  <si>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</si>
  <si>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</si>
  <si>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</si>
  <si>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</si>
  <si>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</si>
  <si>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</si>
  <si>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</si>
  <si>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</si>
  <si>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</si>
  <si>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</si>
  <si>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</si>
  <si>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</si>
  <si>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</si>
  <si>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</si>
  <si>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</si>
  <si>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</si>
  <si>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</si>
  <si>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</si>
  <si>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</si>
  <si>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</si>
  <si>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</si>
  <si>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国民健康保険診療施設</t>
    <phoneticPr fontId="5"/>
  </si>
  <si>
    <t>後期高齢者医療</t>
    <phoneticPr fontId="5"/>
  </si>
  <si>
    <t>介護サービス事業</t>
    <phoneticPr fontId="5"/>
  </si>
  <si>
    <t>病院事業</t>
    <phoneticPr fontId="5"/>
  </si>
  <si>
    <t>法適用企業</t>
    <phoneticPr fontId="5"/>
  </si>
  <si>
    <t>水道事業</t>
    <phoneticPr fontId="5"/>
  </si>
  <si>
    <t>魚市場事業</t>
    <phoneticPr fontId="5"/>
  </si>
  <si>
    <t>法非適用企業</t>
    <phoneticPr fontId="5"/>
  </si>
  <si>
    <t>簡易水道事業</t>
    <phoneticPr fontId="5"/>
  </si>
  <si>
    <t>公共下水道事業</t>
    <phoneticPr fontId="5"/>
  </si>
  <si>
    <t>農業集落排水事業</t>
    <phoneticPr fontId="5"/>
  </si>
  <si>
    <t>生活排水処理事業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</si>
  <si>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</si>
  <si>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</si>
  <si>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</si>
  <si>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</si>
  <si>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</si>
  <si>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</si>
  <si>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</si>
  <si>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</si>
  <si>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</si>
  <si>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</si>
  <si>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</si>
  <si>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</si>
  <si>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</si>
  <si>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</si>
  <si>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</si>
  <si>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</si>
  <si>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</si>
  <si>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</si>
  <si>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</si>
  <si>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</si>
  <si>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</si>
  <si>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</si>
  <si>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</si>
  <si>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</si>
  <si>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</si>
  <si>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</si>
  <si>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</si>
  <si>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</si>
  <si>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</si>
  <si>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</si>
  <si>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</si>
  <si>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</si>
  <si>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</si>
  <si>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</si>
  <si>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</si>
  <si>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</si>
  <si>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</si>
  <si>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</si>
  <si>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</si>
  <si>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</si>
  <si>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</si>
  <si>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</si>
  <si>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</si>
  <si>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</si>
  <si>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</si>
  <si>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</si>
  <si>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</si>
  <si>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</si>
  <si>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</si>
  <si>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</si>
  <si>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</si>
  <si>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</si>
  <si>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</si>
  <si>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</si>
  <si>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</si>
  <si>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</si>
  <si>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</si>
  <si>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</si>
  <si>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</si>
  <si>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</si>
  <si>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t>
    <phoneticPr fontId="5"/>
  </si>
  <si>
    <t>(Ｆ)</t>
    <phoneticPr fontId="5"/>
  </si>
  <si>
    <t>水道事業</t>
    <phoneticPr fontId="5"/>
  </si>
  <si>
    <t>将来負担比率（(Ｅ)－(Ｆ)）／（(Ｃ)－(Ｄ)）×１００</t>
    <rPh sb="0" eb="2">
      <t>ショウライ</t>
    </rPh>
    <rPh sb="2" eb="4">
      <t>フタン</t>
    </rPh>
    <rPh sb="4" eb="6">
      <t>ヒリツ</t>
    </rPh>
    <phoneticPr fontId="5"/>
  </si>
  <si>
    <t>農業集落排水事業</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</si>
  <si>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</si>
  <si>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</si>
  <si>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</si>
  <si>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</si>
  <si>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</si>
  <si>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</si>
  <si>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</si>
  <si>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</si>
  <si>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</si>
  <si>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</si>
  <si>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</si>
  <si>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</si>
  <si>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</si>
  <si>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</si>
  <si>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</si>
  <si>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</si>
  <si>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</si>
  <si>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</si>
  <si>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</si>
  <si>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</si>
  <si>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</si>
  <si>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</si>
  <si>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</si>
  <si>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</si>
  <si>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</si>
  <si>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</si>
  <si>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</si>
  <si>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</si>
  <si>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</si>
  <si>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</si>
  <si>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</si>
  <si>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</si>
  <si>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</si>
  <si>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</si>
  <si>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</si>
  <si>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</si>
  <si>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</si>
  <si>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</si>
  <si>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</si>
  <si>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</si>
  <si>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</si>
  <si>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</si>
  <si>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</si>
  <si>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</si>
  <si>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</si>
  <si>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</si>
  <si>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</si>
  <si>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</si>
  <si>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</si>
  <si>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</si>
  <si>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</si>
  <si>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</si>
  <si>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</si>
  <si>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</si>
  <si>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</si>
  <si>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</si>
  <si>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</si>
  <si>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</si>
  <si>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</si>
  <si>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</si>
  <si>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</si>
  <si>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</si>
  <si>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</si>
  <si>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</si>
  <si>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</si>
  <si>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</si>
  <si>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</si>
  <si>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</si>
  <si>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</si>
  <si>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</si>
  <si>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</si>
  <si>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</si>
  <si>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</si>
  <si>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</si>
  <si>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</si>
  <si>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</si>
  <si>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</si>
  <si>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</si>
  <si>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</si>
  <si>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</si>
  <si>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</si>
  <si>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</si>
  <si>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0.14</t>
  </si>
  <si>
    <t>病院事業</t>
  </si>
  <si>
    <t>水道事業</t>
  </si>
  <si>
    <t>一般会計</t>
  </si>
  <si>
    <t>介護サービス事業</t>
  </si>
  <si>
    <t>公共下水道事業</t>
  </si>
  <si>
    <t>国民健康保険</t>
  </si>
  <si>
    <t>簡易水道事業</t>
  </si>
  <si>
    <t>国民健康保険診療施設</t>
  </si>
  <si>
    <t>その他会計（赤字）</t>
  </si>
  <si>
    <t>その他会計（黒字）</t>
  </si>
  <si>
    <t>久慈広域連合</t>
    <rPh sb="0" eb="2">
      <t>クジ</t>
    </rPh>
    <rPh sb="2" eb="4">
      <t>コウイキ</t>
    </rPh>
    <rPh sb="4" eb="6">
      <t>レンゴウ</t>
    </rPh>
    <phoneticPr fontId="2"/>
  </si>
  <si>
    <t>岩手県市町村総合事務組合</t>
    <rPh sb="0" eb="3">
      <t>イワテケン</t>
    </rPh>
    <rPh sb="3" eb="6">
      <t>シチョウソン</t>
    </rPh>
    <rPh sb="6" eb="8">
      <t>ソウゴウ</t>
    </rPh>
    <rPh sb="8" eb="10">
      <t>ジム</t>
    </rPh>
    <rPh sb="10" eb="12">
      <t>クミアイ</t>
    </rPh>
    <phoneticPr fontId="2"/>
  </si>
  <si>
    <t>岩手県後期高齢者医療広域連合</t>
    <rPh sb="0" eb="2">
      <t>イワテ</t>
    </rPh>
    <rPh sb="2" eb="3">
      <t>ケン</t>
    </rPh>
    <rPh sb="3" eb="5">
      <t>コウキ</t>
    </rPh>
    <rPh sb="5" eb="8">
      <t>コウレイシャ</t>
    </rPh>
    <rPh sb="8" eb="10">
      <t>イリョウ</t>
    </rPh>
    <rPh sb="10" eb="12">
      <t>コウイキ</t>
    </rPh>
    <rPh sb="12" eb="14">
      <t>レンゴウ</t>
    </rPh>
    <phoneticPr fontId="2"/>
  </si>
  <si>
    <t>岩手北部広域環境組合</t>
    <rPh sb="0" eb="2">
      <t>イワテ</t>
    </rPh>
    <rPh sb="2" eb="4">
      <t>ホクブ</t>
    </rPh>
    <rPh sb="4" eb="6">
      <t>コウイキ</t>
    </rPh>
    <rPh sb="6" eb="8">
      <t>カンキョウ</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</si>
</sst>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179288</c:v>
                </c:pt>
                <c:pt idx="1">
                  <c:v>147058</c:v>
                </c:pt>
                <c:pt idx="2">
                  <c:v>248982</c:v>
                </c:pt>
                <c:pt idx="3">
                  <c:v>238881</c:v>
                </c:pt>
                <c:pt idx="4">
                  <c:v>137563</c:v>
                </c:pt>
              </c:numCache>
            </c:numRef>
          </c:val>
          <c:smooth val="0"/>
        </c:ser>
        <c:dLbls>
          <c:showLegendKey val="0"/>
          <c:showVal val="0"/>
          <c:showCatName val="0"/>
          <c:showSerName val="0"/>
          <c:showPercent val="0"/>
          <c:showBubbleSize val="0"/>
        </c:dLbls>
        <c:marker val="1"/>
        <c:smooth val="0"/>
        <c:axId val="206801848"/>
        <c:axId val="3144408"/>
      </c:lineChart>
      <c:catAx>
        <c:axId val="206801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4408"/>
        <c:crosses val="autoZero"/>
        <c:auto val="1"/>
        <c:lblAlgn val="ctr"/>
        <c:lblOffset val="100"/>
        <c:tickLblSkip val="1"/>
        <c:tickMarkSkip val="1"/>
        <c:noMultiLvlLbl val="0"/>
      </c:catAx>
      <c:valAx>
        <c:axId val="314440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801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8.3000000000000007</c:v>
                </c:pt>
                <c:pt idx="1">
                  <c:v>6.82</c:v>
                </c:pt>
                <c:pt idx="2">
                  <c:v>6.47</c:v>
                </c:pt>
                <c:pt idx="3">
                  <c:v>7.37</c:v>
                </c:pt>
                <c:pt idx="4">
                  <c:v>7.01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17.5</c:v>
                </c:pt>
                <c:pt idx="1">
                  <c:v>22.66</c:v>
                </c:pt>
                <c:pt idx="2">
                  <c:v>22.55</c:v>
                </c:pt>
                <c:pt idx="3">
                  <c:v>26.67</c:v>
                </c:pt>
                <c:pt idx="4">
                  <c:v>32.159999999999997</c:v>
                </c:pt>
              </c:numCache>
            </c:numRef>
          </c:val>
        </c:ser>
        <c:dLbls>
          <c:showLegendKey val="0"/>
          <c:showVal val="0"/>
          <c:showCatName val="0"/>
          <c:showSerName val="0"/>
          <c:showPercent val="0"/>
          <c:showBubbleSize val="0"/>
        </c:dLbls>
        <c:gapWidth val="250"/>
        <c:overlap val="100"/>
        <c:axId val="205932152"/>
        <c:axId val="274792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5.24</c:v>
                </c:pt>
                <c:pt idx="1">
                  <c:v>3.72</c:v>
                </c:pt>
                <c:pt idx="2">
                  <c:v>-0.14000000000000001</c:v>
                </c:pt>
                <c:pt idx="3">
                  <c:v>4.4800000000000004</c:v>
                </c:pt>
                <c:pt idx="4">
                  <c:v>5.37</c:v>
                </c:pt>
              </c:numCache>
            </c:numRef>
          </c:val>
          <c:smooth val="0"/>
        </c:ser>
        <c:dLbls>
          <c:showLegendKey val="0"/>
          <c:showVal val="0"/>
          <c:showCatName val="0"/>
          <c:showSerName val="0"/>
          <c:showPercent val="0"/>
          <c:showBubbleSize val="0"/>
        </c:dLbls>
        <c:marker val="1"/>
        <c:smooth val="0"/>
        <c:axId val="205932152"/>
        <c:axId val="274792016"/>
      </c:lineChart>
      <c:catAx>
        <c:axId val="205932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4792016"/>
        <c:crosses val="autoZero"/>
        <c:auto val="1"/>
        <c:lblAlgn val="ctr"/>
        <c:lblOffset val="100"/>
        <c:tickLblSkip val="1"/>
        <c:tickMarkSkip val="1"/>
        <c:noMultiLvlLbl val="0"/>
      </c:catAx>
      <c:valAx>
        <c:axId val="27479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932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0.11</c:v>
                </c:pt>
                <c:pt idx="2">
                  <c:v>#N/A</c:v>
                </c:pt>
                <c:pt idx="3">
                  <c:v>0.05</c:v>
                </c:pt>
                <c:pt idx="4">
                  <c:v>#N/A</c:v>
                </c:pt>
                <c:pt idx="5">
                  <c:v>7.0000000000000007E-2</c:v>
                </c:pt>
                <c:pt idx="6">
                  <c:v>#N/A</c:v>
                </c:pt>
                <c:pt idx="7">
                  <c:v>0.05</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国民健康保険診療施設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0.11</c:v>
                </c:pt>
                <c:pt idx="2">
                  <c:v>#N/A</c:v>
                </c:pt>
                <c:pt idx="3">
                  <c:v>7.0000000000000007E-2</c:v>
                </c:pt>
                <c:pt idx="4">
                  <c:v>#N/A</c:v>
                </c:pt>
                <c:pt idx="5">
                  <c:v>0.17</c:v>
                </c:pt>
                <c:pt idx="6">
                  <c:v>#N/A</c:v>
                </c:pt>
                <c:pt idx="7">
                  <c:v>0.09</c:v>
                </c:pt>
                <c:pt idx="8">
                  <c:v>#N/A</c:v>
                </c:pt>
                <c:pt idx="9">
                  <c:v>0.08</c:v>
                </c:pt>
              </c:numCache>
            </c:numRef>
          </c:val>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7.0000000000000007E-2</c:v>
                </c:pt>
                <c:pt idx="4">
                  <c:v>#N/A</c:v>
                </c:pt>
                <c:pt idx="5">
                  <c:v>0.11</c:v>
                </c:pt>
                <c:pt idx="6">
                  <c:v>#N/A</c:v>
                </c:pt>
                <c:pt idx="7">
                  <c:v>0.1</c:v>
                </c:pt>
                <c:pt idx="8">
                  <c:v>#N/A</c:v>
                </c:pt>
                <c:pt idx="9">
                  <c:v>0.13</c:v>
                </c:pt>
              </c:numCache>
            </c:numRef>
          </c:val>
        </c:ser>
        <c:ser>
          <c:idx val="4"/>
          <c:order val="4"/>
          <c:tx>
            <c:strRef>
              <c:f>データシート!$A$31</c:f>
              <c:strCache>
                <c:ptCount val="1"/>
                <c:pt idx="0">
                  <c:v>国民健康保険</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1.42</c:v>
                </c:pt>
                <c:pt idx="2">
                  <c:v>#N/A</c:v>
                </c:pt>
                <c:pt idx="3">
                  <c:v>1.58</c:v>
                </c:pt>
                <c:pt idx="4">
                  <c:v>#N/A</c:v>
                </c:pt>
                <c:pt idx="5">
                  <c:v>1.54</c:v>
                </c:pt>
                <c:pt idx="6">
                  <c:v>#N/A</c:v>
                </c:pt>
                <c:pt idx="7">
                  <c:v>0.64</c:v>
                </c:pt>
                <c:pt idx="8">
                  <c:v>#N/A</c:v>
                </c:pt>
                <c:pt idx="9">
                  <c:v>0.15</c:v>
                </c:pt>
              </c:numCache>
            </c:numRef>
          </c:val>
        </c:ser>
        <c:ser>
          <c:idx val="5"/>
          <c:order val="5"/>
          <c:tx>
            <c:strRef>
              <c:f>データシート!$A$32</c:f>
              <c:strCache>
                <c:ptCount val="1"/>
                <c:pt idx="0">
                  <c:v>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7.0000000000000007E-2</c:v>
                </c:pt>
                <c:pt idx="4">
                  <c:v>#N/A</c:v>
                </c:pt>
                <c:pt idx="5">
                  <c:v>7.0000000000000007E-2</c:v>
                </c:pt>
                <c:pt idx="6">
                  <c:v>#N/A</c:v>
                </c:pt>
                <c:pt idx="7">
                  <c:v>7.0000000000000007E-2</c:v>
                </c:pt>
                <c:pt idx="8">
                  <c:v>#N/A</c:v>
                </c:pt>
                <c:pt idx="9">
                  <c:v>0.17</c:v>
                </c:pt>
              </c:numCache>
            </c:numRef>
          </c:val>
        </c:ser>
        <c:ser>
          <c:idx val="6"/>
          <c:order val="6"/>
          <c:tx>
            <c:strRef>
              <c:f>データシート!$A$33</c:f>
              <c:strCache>
                <c:ptCount val="1"/>
                <c:pt idx="0">
                  <c:v>介護サービス事業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0.44</c:v>
                </c:pt>
                <c:pt idx="2">
                  <c:v>#N/A</c:v>
                </c:pt>
                <c:pt idx="3">
                  <c:v>0.35</c:v>
                </c:pt>
                <c:pt idx="4">
                  <c:v>#N/A</c:v>
                </c:pt>
                <c:pt idx="5">
                  <c:v>0.28999999999999998</c:v>
                </c:pt>
                <c:pt idx="6">
                  <c:v>#N/A</c:v>
                </c:pt>
                <c:pt idx="7">
                  <c:v>0.49</c:v>
                </c:pt>
                <c:pt idx="8">
                  <c:v>#N/A</c:v>
                </c:pt>
                <c:pt idx="9">
                  <c:v>0.46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8.2899999999999991</c:v>
                </c:pt>
                <c:pt idx="2">
                  <c:v>#N/A</c:v>
                </c:pt>
                <c:pt idx="3">
                  <c:v>6.82</c:v>
                </c:pt>
                <c:pt idx="4">
                  <c:v>#N/A</c:v>
                </c:pt>
                <c:pt idx="5">
                  <c:v>6.46</c:v>
                </c:pt>
                <c:pt idx="6">
                  <c:v>#N/A</c:v>
                </c:pt>
                <c:pt idx="7">
                  <c:v>7.36</c:v>
                </c:pt>
                <c:pt idx="8">
                  <c:v>#N/A</c:v>
                </c:pt>
                <c:pt idx="9">
                  <c:v>7</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6.88</c:v>
                </c:pt>
                <c:pt idx="2">
                  <c:v>#N/A</c:v>
                </c:pt>
                <c:pt idx="3">
                  <c:v>7.49</c:v>
                </c:pt>
                <c:pt idx="4">
                  <c:v>#N/A</c:v>
                </c:pt>
                <c:pt idx="5">
                  <c:v>8.32</c:v>
                </c:pt>
                <c:pt idx="6">
                  <c:v>#N/A</c:v>
                </c:pt>
                <c:pt idx="7">
                  <c:v>9.1999999999999993</c:v>
                </c:pt>
                <c:pt idx="8">
                  <c:v>#N/A</c:v>
                </c:pt>
                <c:pt idx="9">
                  <c:v>9.42</c:v>
                </c:pt>
              </c:numCache>
            </c:numRef>
          </c:val>
        </c:ser>
        <c:ser>
          <c:idx val="9"/>
          <c:order val="9"/>
          <c:tx>
            <c:strRef>
              <c:f>データシート!$A$36</c:f>
              <c:strCache>
                <c:ptCount val="1"/>
                <c:pt idx="0">
                  <c:v>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11.74</c:v>
                </c:pt>
                <c:pt idx="2">
                  <c:v>#N/A</c:v>
                </c:pt>
                <c:pt idx="3">
                  <c:v>13.13</c:v>
                </c:pt>
                <c:pt idx="4">
                  <c:v>#N/A</c:v>
                </c:pt>
                <c:pt idx="5">
                  <c:v>14.15</c:v>
                </c:pt>
                <c:pt idx="6">
                  <c:v>#N/A</c:v>
                </c:pt>
                <c:pt idx="7">
                  <c:v>17.46</c:v>
                </c:pt>
                <c:pt idx="8">
                  <c:v>#N/A</c:v>
                </c:pt>
                <c:pt idx="9">
                  <c:v>17.899999999999999</c:v>
                </c:pt>
              </c:numCache>
            </c:numRef>
          </c:val>
        </c:ser>
        <c:dLbls>
          <c:showLegendKey val="0"/>
          <c:showVal val="0"/>
          <c:showCatName val="0"/>
          <c:showSerName val="0"/>
          <c:showPercent val="0"/>
          <c:showBubbleSize val="0"/>
        </c:dLbls>
        <c:gapWidth val="150"/>
        <c:overlap val="100"/>
        <c:axId val="206782192"/>
        <c:axId val="205600472"/>
      </c:barChart>
      <c:catAx>
        <c:axId val="20678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600472"/>
        <c:crosses val="autoZero"/>
        <c:auto val="1"/>
        <c:lblAlgn val="ctr"/>
        <c:lblOffset val="100"/>
        <c:tickLblSkip val="1"/>
        <c:tickMarkSkip val="1"/>
        <c:noMultiLvlLbl val="0"/>
      </c:catAx>
      <c:valAx>
        <c:axId val="205600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782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1179</c:v>
                </c:pt>
                <c:pt idx="5">
                  <c:v>1244</c:v>
                </c:pt>
                <c:pt idx="8">
                  <c:v>1252</c:v>
                </c:pt>
                <c:pt idx="11">
                  <c:v>1343</c:v>
                </c:pt>
                <c:pt idx="14">
                  <c:v>1282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c:v>
                </c:pt>
                <c:pt idx="3">
                  <c:v>13</c:v>
                </c:pt>
                <c:pt idx="6">
                  <c:v>13</c:v>
                </c:pt>
                <c:pt idx="9">
                  <c:v>13</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473</c:v>
                </c:pt>
                <c:pt idx="3">
                  <c:v>442</c:v>
                </c:pt>
                <c:pt idx="6">
                  <c:v>462</c:v>
                </c:pt>
                <c:pt idx="9">
                  <c:v>453</c:v>
                </c:pt>
                <c:pt idx="12">
                  <c:v>445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1309</c:v>
                </c:pt>
                <c:pt idx="3">
                  <c:v>1356</c:v>
                </c:pt>
                <c:pt idx="6">
                  <c:v>1359</c:v>
                </c:pt>
                <c:pt idx="9">
                  <c:v>1348</c:v>
                </c:pt>
                <c:pt idx="12">
                  <c:v>1406</c:v>
                </c:pt>
              </c:numCache>
            </c:numRef>
          </c:val>
        </c:ser>
        <c:dLbls>
          <c:showLegendKey val="0"/>
          <c:showVal val="0"/>
          <c:showCatName val="0"/>
          <c:showSerName val="0"/>
          <c:showPercent val="0"/>
          <c:showBubbleSize val="0"/>
        </c:dLbls>
        <c:gapWidth val="100"/>
        <c:overlap val="100"/>
        <c:axId val="205931640"/>
        <c:axId val="274175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619</c:v>
                </c:pt>
                <c:pt idx="2">
                  <c:v>#N/A</c:v>
                </c:pt>
                <c:pt idx="3">
                  <c:v>#N/A</c:v>
                </c:pt>
                <c:pt idx="4">
                  <c:v>570</c:v>
                </c:pt>
                <c:pt idx="5">
                  <c:v>#N/A</c:v>
                </c:pt>
                <c:pt idx="6">
                  <c:v>#N/A</c:v>
                </c:pt>
                <c:pt idx="7">
                  <c:v>585</c:v>
                </c:pt>
                <c:pt idx="8">
                  <c:v>#N/A</c:v>
                </c:pt>
                <c:pt idx="9">
                  <c:v>#N/A</c:v>
                </c:pt>
                <c:pt idx="10">
                  <c:v>474</c:v>
                </c:pt>
                <c:pt idx="11">
                  <c:v>#N/A</c:v>
                </c:pt>
                <c:pt idx="12">
                  <c:v>#N/A</c:v>
                </c:pt>
                <c:pt idx="13">
                  <c:v>585</c:v>
                </c:pt>
                <c:pt idx="14">
                  <c:v>#N/A</c:v>
                </c:pt>
              </c:numCache>
            </c:numRef>
          </c:val>
          <c:smooth val="0"/>
        </c:ser>
        <c:dLbls>
          <c:showLegendKey val="0"/>
          <c:showVal val="0"/>
          <c:showCatName val="0"/>
          <c:showSerName val="0"/>
          <c:showPercent val="0"/>
          <c:showBubbleSize val="0"/>
        </c:dLbls>
        <c:marker val="1"/>
        <c:smooth val="0"/>
        <c:axId val="205931640"/>
        <c:axId val="274175016"/>
      </c:lineChart>
      <c:catAx>
        <c:axId val="20593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4175016"/>
        <c:crosses val="autoZero"/>
        <c:auto val="1"/>
        <c:lblAlgn val="ctr"/>
        <c:lblOffset val="100"/>
        <c:tickLblSkip val="1"/>
        <c:tickMarkSkip val="1"/>
        <c:noMultiLvlLbl val="0"/>
      </c:catAx>
      <c:valAx>
        <c:axId val="274175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931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12370</c:v>
                </c:pt>
                <c:pt idx="5">
                  <c:v>12849</c:v>
                </c:pt>
                <c:pt idx="8">
                  <c:v>12874</c:v>
                </c:pt>
                <c:pt idx="11">
                  <c:v>12695</c:v>
                </c:pt>
                <c:pt idx="14">
                  <c:v>12690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311</c:v>
                </c:pt>
                <c:pt idx="5">
                  <c:v>455</c:v>
                </c:pt>
                <c:pt idx="8">
                  <c:v>432</c:v>
                </c:pt>
                <c:pt idx="11">
                  <c:v>950</c:v>
                </c:pt>
                <c:pt idx="14">
                  <c:v>904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3535</c:v>
                </c:pt>
                <c:pt idx="5">
                  <c:v>3787</c:v>
                </c:pt>
                <c:pt idx="8">
                  <c:v>4330</c:v>
                </c:pt>
                <c:pt idx="11">
                  <c:v>4612</c:v>
                </c:pt>
                <c:pt idx="14">
                  <c:v>5172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1160</c:v>
                </c:pt>
                <c:pt idx="3">
                  <c:v>1066</c:v>
                </c:pt>
                <c:pt idx="6">
                  <c:v>1006</c:v>
                </c:pt>
                <c:pt idx="9">
                  <c:v>811</c:v>
                </c:pt>
                <c:pt idx="12">
                  <c:v>766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83</c:v>
                </c:pt>
                <c:pt idx="3">
                  <c:v>70</c:v>
                </c:pt>
                <c:pt idx="6">
                  <c:v>56</c:v>
                </c:pt>
                <c:pt idx="9">
                  <c:v>43</c:v>
                </c:pt>
                <c:pt idx="12">
                  <c:v>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7208</c:v>
                </c:pt>
                <c:pt idx="3">
                  <c:v>6847</c:v>
                </c:pt>
                <c:pt idx="6">
                  <c:v>6475</c:v>
                </c:pt>
                <c:pt idx="9">
                  <c:v>6093</c:v>
                </c:pt>
                <c:pt idx="12">
                  <c:v>5839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11934</c:v>
                </c:pt>
                <c:pt idx="3">
                  <c:v>12601</c:v>
                </c:pt>
                <c:pt idx="6">
                  <c:v>13280</c:v>
                </c:pt>
                <c:pt idx="9">
                  <c:v>14496</c:v>
                </c:pt>
                <c:pt idx="12">
                  <c:v>14574</c:v>
                </c:pt>
              </c:numCache>
            </c:numRef>
          </c:val>
        </c:ser>
        <c:dLbls>
          <c:showLegendKey val="0"/>
          <c:showVal val="0"/>
          <c:showCatName val="0"/>
          <c:showSerName val="0"/>
          <c:showPercent val="0"/>
          <c:showBubbleSize val="0"/>
        </c:dLbls>
        <c:gapWidth val="100"/>
        <c:overlap val="100"/>
        <c:axId val="205064248"/>
        <c:axId val="277434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4171</c:v>
                </c:pt>
                <c:pt idx="2">
                  <c:v>#N/A</c:v>
                </c:pt>
                <c:pt idx="3">
                  <c:v>#N/A</c:v>
                </c:pt>
                <c:pt idx="4">
                  <c:v>3494</c:v>
                </c:pt>
                <c:pt idx="5">
                  <c:v>#N/A</c:v>
                </c:pt>
                <c:pt idx="6">
                  <c:v>#N/A</c:v>
                </c:pt>
                <c:pt idx="7">
                  <c:v>3182</c:v>
                </c:pt>
                <c:pt idx="8">
                  <c:v>#N/A</c:v>
                </c:pt>
                <c:pt idx="9">
                  <c:v>#N/A</c:v>
                </c:pt>
                <c:pt idx="10">
                  <c:v>3186</c:v>
                </c:pt>
                <c:pt idx="11">
                  <c:v>#N/A</c:v>
                </c:pt>
                <c:pt idx="12">
                  <c:v>#N/A</c:v>
                </c:pt>
                <c:pt idx="13">
                  <c:v>2443</c:v>
                </c:pt>
                <c:pt idx="14">
                  <c:v>#N/A</c:v>
                </c:pt>
              </c:numCache>
            </c:numRef>
          </c:val>
          <c:smooth val="0"/>
        </c:ser>
        <c:dLbls>
          <c:showLegendKey val="0"/>
          <c:showVal val="0"/>
          <c:showCatName val="0"/>
          <c:showSerName val="0"/>
          <c:showPercent val="0"/>
          <c:showBubbleSize val="0"/>
        </c:dLbls>
        <c:marker val="1"/>
        <c:smooth val="0"/>
        <c:axId val="205064248"/>
        <c:axId val="277434232"/>
      </c:lineChart>
      <c:catAx>
        <c:axId val="205064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7434232"/>
        <c:crosses val="autoZero"/>
        <c:auto val="1"/>
        <c:lblAlgn val="ctr"/>
        <c:lblOffset val="100"/>
        <c:tickLblSkip val="1"/>
        <c:tickMarkSkip val="1"/>
        <c:noMultiLvlLbl val="0"/>
      </c:catAx>
      <c:valAx>
        <c:axId val="277434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064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元利償還金については減少傾向にあったが、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年度以降は増加に転じ、平成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臨時財政対策債（</a:t>
          </a:r>
          <a:r>
            <a:rPr lang="en-US" altLang="ja-JP" sz="1100" b="0" i="0" baseline="0">
              <a:solidFill>
                <a:schemeClr val="dk1"/>
              </a:solidFill>
              <a:effectLst/>
              <a:latin typeface="+mn-lt"/>
              <a:ea typeface="+mn-ea"/>
              <a:cs typeface="+mn-cs"/>
            </a:rPr>
            <a:t>14,496</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5.2</a:t>
          </a:r>
          <a:r>
            <a:rPr lang="ja-JP" altLang="en-US" sz="1100" b="0" i="0" baseline="0">
              <a:solidFill>
                <a:schemeClr val="dk1"/>
              </a:solidFill>
              <a:effectLst/>
              <a:latin typeface="+mn-lt"/>
              <a:ea typeface="+mn-ea"/>
              <a:cs typeface="+mn-cs"/>
            </a:rPr>
            <a:t>％）、合併特例債（</a:t>
          </a:r>
          <a:r>
            <a:rPr lang="en-US" altLang="ja-JP" sz="1100" b="0" i="0" baseline="0">
              <a:solidFill>
                <a:schemeClr val="dk1"/>
              </a:solidFill>
              <a:effectLst/>
              <a:latin typeface="+mn-lt"/>
              <a:ea typeface="+mn-ea"/>
              <a:cs typeface="+mn-cs"/>
            </a:rPr>
            <a:t>8,953</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3.5</a:t>
          </a:r>
          <a:r>
            <a:rPr lang="ja-JP" altLang="en-US" sz="1100" b="0" i="0" baseline="0">
              <a:solidFill>
                <a:schemeClr val="dk1"/>
              </a:solidFill>
              <a:effectLst/>
              <a:latin typeface="+mn-lt"/>
              <a:ea typeface="+mn-ea"/>
              <a:cs typeface="+mn-cs"/>
            </a:rPr>
            <a:t>％）及び過疎対策事業債（</a:t>
          </a:r>
          <a:r>
            <a:rPr lang="en-US" altLang="ja-JP" sz="1100" b="0" i="0" baseline="0">
              <a:solidFill>
                <a:schemeClr val="dk1"/>
              </a:solidFill>
              <a:effectLst/>
              <a:latin typeface="+mn-lt"/>
              <a:ea typeface="+mn-ea"/>
              <a:cs typeface="+mn-cs"/>
            </a:rPr>
            <a:t>7,931</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38.8</a:t>
          </a:r>
          <a:r>
            <a:rPr lang="ja-JP" altLang="en-US" sz="1100" b="0" i="0" baseline="0">
              <a:solidFill>
                <a:schemeClr val="dk1"/>
              </a:solidFill>
              <a:effectLst/>
              <a:latin typeface="+mn-lt"/>
              <a:ea typeface="+mn-ea"/>
              <a:cs typeface="+mn-cs"/>
            </a:rPr>
            <a:t>％）の増が要因である。</a:t>
          </a:r>
          <a:endParaRPr lang="ja-JP" altLang="ja-JP" sz="1400">
            <a:effectLst/>
          </a:endParaRPr>
        </a:p>
        <a:p>
          <a:pPr rtl="0"/>
          <a:r>
            <a:rPr lang="ja-JP" altLang="ja-JP" sz="1100" b="0" i="0" baseline="0">
              <a:solidFill>
                <a:schemeClr val="dk1"/>
              </a:solidFill>
              <a:effectLst/>
              <a:latin typeface="+mn-lt"/>
              <a:ea typeface="+mn-ea"/>
              <a:cs typeface="+mn-cs"/>
            </a:rPr>
            <a:t>　実質公債費比率の分子についても減少傾向が続いてたが、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年度以降は</a:t>
          </a:r>
          <a:r>
            <a:rPr lang="en-US" altLang="ja-JP" sz="1100" b="0" i="0" baseline="0">
              <a:solidFill>
                <a:schemeClr val="dk1"/>
              </a:solidFill>
              <a:effectLst/>
              <a:latin typeface="+mn-lt"/>
              <a:ea typeface="+mn-ea"/>
              <a:cs typeface="+mn-cs"/>
            </a:rPr>
            <a:t>566</a:t>
          </a:r>
          <a:r>
            <a:rPr lang="ja-JP" altLang="en-US" sz="1100" b="0" i="0" baseline="0">
              <a:solidFill>
                <a:schemeClr val="dk1"/>
              </a:solidFill>
              <a:effectLst/>
              <a:latin typeface="+mn-lt"/>
              <a:ea typeface="+mn-ea"/>
              <a:cs typeface="+mn-cs"/>
            </a:rPr>
            <a:t>百万円を平均とし、年度ごとに上下動している。</a:t>
          </a:r>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当初予算編成では</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億円を目安に公債費を計上しているところだが、平成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年度から始まる宿戸学区統合保育園新築事業及び種市給食センターの起債償還など、今後平成</a:t>
          </a:r>
          <a:r>
            <a:rPr lang="en-US" altLang="ja-JP" sz="1100" b="0" i="0" baseline="0">
              <a:solidFill>
                <a:schemeClr val="dk1"/>
              </a:solidFill>
              <a:effectLst/>
              <a:latin typeface="+mn-lt"/>
              <a:ea typeface="+mn-ea"/>
              <a:cs typeface="+mn-cs"/>
            </a:rPr>
            <a:t>34</a:t>
          </a:r>
          <a:r>
            <a:rPr lang="ja-JP" altLang="en-US" sz="1100" b="0" i="0" baseline="0">
              <a:solidFill>
                <a:schemeClr val="dk1"/>
              </a:solidFill>
              <a:effectLst/>
              <a:latin typeface="+mn-lt"/>
              <a:ea typeface="+mn-ea"/>
              <a:cs typeface="+mn-cs"/>
            </a:rPr>
            <a:t>年度のピークに向かって公債費が増加していく見通しである。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基金規模を維持しながら、住民サービスを低下させることなく有利な起債の活用に努めていく。</a:t>
          </a:r>
          <a:endParaRPr lang="en-US" altLang="ja-JP" sz="1100" b="0" i="0" baseline="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将来負担額は、これまで発行してきた地方債残高が、平成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年度末で</a:t>
          </a:r>
          <a:r>
            <a:rPr lang="en-US" altLang="ja-JP" sz="1100">
              <a:solidFill>
                <a:schemeClr val="dk1"/>
              </a:solidFill>
              <a:effectLst/>
              <a:latin typeface="+mn-lt"/>
              <a:ea typeface="+mn-ea"/>
              <a:cs typeface="+mn-cs"/>
            </a:rPr>
            <a:t>145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7,446</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千円であり、前年度に比べて</a:t>
          </a:r>
          <a:r>
            <a:rPr lang="en-US" altLang="ja-JP" sz="1100">
              <a:solidFill>
                <a:schemeClr val="dk1"/>
              </a:solidFill>
              <a:effectLst/>
              <a:latin typeface="+mn-lt"/>
              <a:ea typeface="+mn-ea"/>
              <a:cs typeface="+mn-cs"/>
            </a:rPr>
            <a:t>7,821</a:t>
          </a:r>
          <a:r>
            <a:rPr lang="ja-JP" altLang="ja-JP" sz="1100">
              <a:solidFill>
                <a:schemeClr val="dk1"/>
              </a:solidFill>
              <a:effectLst/>
              <a:latin typeface="+mn-lt"/>
              <a:ea typeface="+mn-ea"/>
              <a:cs typeface="+mn-cs"/>
            </a:rPr>
            <a:t>万円、</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％増、公営企業債等繰入見込額は</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5,389</a:t>
          </a:r>
          <a:r>
            <a:rPr lang="ja-JP" altLang="ja-JP" sz="1100">
              <a:solidFill>
                <a:schemeClr val="dk1"/>
              </a:solidFill>
              <a:effectLst/>
              <a:latin typeface="+mn-lt"/>
              <a:ea typeface="+mn-ea"/>
              <a:cs typeface="+mn-cs"/>
            </a:rPr>
            <a:t>万円、</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％減、退職手当負担見込額が</a:t>
          </a:r>
          <a:r>
            <a:rPr lang="en-US" altLang="ja-JP" sz="1100">
              <a:solidFill>
                <a:schemeClr val="dk1"/>
              </a:solidFill>
              <a:effectLst/>
              <a:latin typeface="+mn-lt"/>
              <a:ea typeface="+mn-ea"/>
              <a:cs typeface="+mn-cs"/>
            </a:rPr>
            <a:t>4,446</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％減となった。全体では</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3,388</a:t>
          </a:r>
          <a:r>
            <a:rPr lang="ja-JP" altLang="ja-JP" sz="1100">
              <a:solidFill>
                <a:schemeClr val="dk1"/>
              </a:solidFill>
              <a:effectLst/>
              <a:latin typeface="+mn-lt"/>
              <a:ea typeface="+mn-ea"/>
              <a:cs typeface="+mn-cs"/>
            </a:rPr>
            <a:t>万円、</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％の減となった。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充当可能財源等は、財政調整基金が前年度に比べ</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9,177</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千円増、減債基金が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8,904</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千円増となっており、全体で充当可能基金が</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5,970</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12.1</a:t>
          </a:r>
          <a:r>
            <a:rPr lang="ja-JP" altLang="ja-JP" sz="1100">
              <a:solidFill>
                <a:schemeClr val="dk1"/>
              </a:solidFill>
              <a:effectLst/>
              <a:latin typeface="+mn-lt"/>
              <a:ea typeface="+mn-ea"/>
              <a:cs typeface="+mn-cs"/>
            </a:rPr>
            <a:t>％増となった。基準財政需要額算入見込額は、前年度に比べ</a:t>
          </a:r>
          <a:r>
            <a:rPr lang="en-US" altLang="ja-JP" sz="1100">
              <a:solidFill>
                <a:schemeClr val="dk1"/>
              </a:solidFill>
              <a:effectLst/>
              <a:latin typeface="+mn-lt"/>
              <a:ea typeface="+mn-ea"/>
              <a:cs typeface="+mn-cs"/>
            </a:rPr>
            <a:t>456</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0.04</a:t>
          </a:r>
          <a:r>
            <a:rPr lang="ja-JP" altLang="ja-JP" sz="1100">
              <a:solidFill>
                <a:schemeClr val="dk1"/>
              </a:solidFill>
              <a:effectLst/>
              <a:latin typeface="+mn-lt"/>
              <a:ea typeface="+mn-ea"/>
              <a:cs typeface="+mn-cs"/>
            </a:rPr>
            <a:t>％減となった。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標準財政規模は、</a:t>
          </a:r>
          <a:r>
            <a:rPr lang="en-US" altLang="ja-JP" sz="1100">
              <a:solidFill>
                <a:schemeClr val="dk1"/>
              </a:solidFill>
              <a:effectLst/>
              <a:latin typeface="+mn-lt"/>
              <a:ea typeface="+mn-ea"/>
              <a:cs typeface="+mn-cs"/>
            </a:rPr>
            <a:t>69</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105</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千円で前年度に比べ</a:t>
          </a:r>
          <a:r>
            <a:rPr lang="en-US" altLang="ja-JP" sz="1100">
              <a:solidFill>
                <a:schemeClr val="dk1"/>
              </a:solidFill>
              <a:effectLst/>
              <a:latin typeface="+mn-lt"/>
              <a:ea typeface="+mn-ea"/>
              <a:cs typeface="+mn-cs"/>
            </a:rPr>
            <a:t>4,919</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％増となった。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将来負担比率は</a:t>
          </a:r>
          <a:r>
            <a:rPr lang="en-US" altLang="ja-JP" sz="1100">
              <a:solidFill>
                <a:schemeClr val="dk1"/>
              </a:solidFill>
              <a:effectLst/>
              <a:latin typeface="+mn-lt"/>
              <a:ea typeface="+mn-ea"/>
              <a:cs typeface="+mn-cs"/>
            </a:rPr>
            <a:t>42.7</a:t>
          </a:r>
          <a:r>
            <a:rPr lang="ja-JP" altLang="ja-JP" sz="1100">
              <a:solidFill>
                <a:schemeClr val="dk1"/>
              </a:solidFill>
              <a:effectLst/>
              <a:latin typeface="+mn-lt"/>
              <a:ea typeface="+mn-ea"/>
              <a:cs typeface="+mn-cs"/>
            </a:rPr>
            <a:t>％で、前年度の</a:t>
          </a:r>
          <a:r>
            <a:rPr lang="en-US" altLang="ja-JP" sz="1100">
              <a:solidFill>
                <a:schemeClr val="dk1"/>
              </a:solidFill>
              <a:effectLst/>
              <a:latin typeface="+mn-lt"/>
              <a:ea typeface="+mn-ea"/>
              <a:cs typeface="+mn-cs"/>
            </a:rPr>
            <a:t>57.0</a:t>
          </a:r>
          <a:r>
            <a:rPr lang="ja-JP" altLang="ja-JP" sz="1100">
              <a:solidFill>
                <a:schemeClr val="dk1"/>
              </a:solidFill>
              <a:effectLst/>
              <a:latin typeface="+mn-lt"/>
              <a:ea typeface="+mn-ea"/>
              <a:cs typeface="+mn-cs"/>
            </a:rPr>
            <a:t>％と比べ、</a:t>
          </a:r>
          <a:r>
            <a:rPr lang="en-US" altLang="ja-JP" sz="1100">
              <a:solidFill>
                <a:schemeClr val="dk1"/>
              </a:solidFill>
              <a:effectLst/>
              <a:latin typeface="+mn-lt"/>
              <a:ea typeface="+mn-ea"/>
              <a:cs typeface="+mn-cs"/>
            </a:rPr>
            <a:t>14.3</a:t>
          </a:r>
          <a:r>
            <a:rPr lang="ja-JP" altLang="ja-JP" sz="1100">
              <a:solidFill>
                <a:schemeClr val="dk1"/>
              </a:solidFill>
              <a:effectLst/>
              <a:latin typeface="+mn-lt"/>
              <a:ea typeface="+mn-ea"/>
              <a:cs typeface="+mn-cs"/>
            </a:rPr>
            <a:t>ポイント減となっている。要因としては、算式の分子では、地方債現在高の増、公営企業債等繰入見込額の減、基金現在高の増による充当可能財源の増により分子全体で</a:t>
          </a:r>
          <a:r>
            <a:rPr lang="en-US" altLang="ja-JP" sz="1100">
              <a:solidFill>
                <a:schemeClr val="dk1"/>
              </a:solidFill>
              <a:effectLst/>
              <a:latin typeface="+mn-lt"/>
              <a:ea typeface="+mn-ea"/>
              <a:cs typeface="+mn-cs"/>
            </a:rPr>
            <a:t>23.3</a:t>
          </a:r>
          <a:r>
            <a:rPr lang="ja-JP" altLang="ja-JP" sz="1100">
              <a:solidFill>
                <a:schemeClr val="dk1"/>
              </a:solidFill>
              <a:effectLst/>
              <a:latin typeface="+mn-lt"/>
              <a:ea typeface="+mn-ea"/>
              <a:cs typeface="+mn-cs"/>
            </a:rPr>
            <a:t>ポイント減。分母では、標準財政規模が</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ポイントの増、控除となる算入公債費が</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ポイント減となり、分母全体で</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ポイント増となった。</a:t>
          </a:r>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岩手県洋野町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17,813
17,744
302.92
12,592,365
11,952,958
483,707
6,901,052
14,574,461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人口の減少（前年同期△</a:t>
          </a:r>
          <a:r>
            <a:rPr lang="en-US" altLang="ja-JP" sz="1100" b="0" i="0" baseline="0">
              <a:solidFill>
                <a:schemeClr val="dk1"/>
              </a:solidFill>
              <a:effectLst/>
              <a:latin typeface="+mn-lt"/>
              <a:ea typeface="+mn-ea"/>
              <a:cs typeface="+mn-cs"/>
            </a:rPr>
            <a:t>298</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％減）と併せ、農林水産業以外に中心産業がないことから財政基盤が弱く、類似団体平均から</a:t>
          </a:r>
          <a:r>
            <a:rPr lang="en-US" altLang="ja-JP" sz="1100" b="0" i="0" baseline="0">
              <a:solidFill>
                <a:schemeClr val="dk1"/>
              </a:solidFill>
              <a:effectLst/>
              <a:latin typeface="+mn-lt"/>
              <a:ea typeface="+mn-ea"/>
              <a:cs typeface="+mn-cs"/>
            </a:rPr>
            <a:t>0.09</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基準財政需要額は、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年度までの過去</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139,104</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％相当）。基準財政収入額は、同じく</a:t>
          </a:r>
          <a:r>
            <a:rPr lang="en-US" altLang="ja-JP" sz="1100" b="0" i="0" baseline="0">
              <a:solidFill>
                <a:schemeClr val="dk1"/>
              </a:solidFill>
              <a:effectLst/>
              <a:latin typeface="+mn-lt"/>
              <a:ea typeface="+mn-ea"/>
              <a:cs typeface="+mn-cs"/>
            </a:rPr>
            <a:t>129,392</a:t>
          </a:r>
          <a:r>
            <a:rPr lang="ja-JP" altLang="ja-JP" sz="1100" b="0" i="0" baseline="0">
              <a:solidFill>
                <a:schemeClr val="dk1"/>
              </a:solidFill>
              <a:effectLst/>
              <a:latin typeface="+mn-lt"/>
              <a:ea typeface="+mn-ea"/>
              <a:cs typeface="+mn-cs"/>
            </a:rPr>
            <a:t>千円増（</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9.3</a:t>
          </a:r>
          <a:r>
            <a:rPr lang="ja-JP" altLang="ja-JP" sz="1100" b="0" i="0" baseline="0">
              <a:solidFill>
                <a:schemeClr val="dk1"/>
              </a:solidFill>
              <a:effectLst/>
              <a:latin typeface="+mn-lt"/>
              <a:ea typeface="+mn-ea"/>
              <a:cs typeface="+mn-cs"/>
            </a:rPr>
            <a:t>％相当）となっており、</a:t>
          </a:r>
          <a:r>
            <a:rPr lang="ja-JP" altLang="en-US" sz="1100" b="0" i="0" baseline="0">
              <a:solidFill>
                <a:schemeClr val="dk1"/>
              </a:solidFill>
              <a:effectLst/>
              <a:latin typeface="+mn-lt"/>
              <a:ea typeface="+mn-ea"/>
              <a:cs typeface="+mn-cs"/>
            </a:rPr>
            <a:t>基準財政収入額の伸びが財政力指数を</a:t>
          </a:r>
          <a:r>
            <a:rPr lang="en-US" altLang="ja-JP" sz="1100" b="0" i="0" baseline="0">
              <a:solidFill>
                <a:schemeClr val="dk1"/>
              </a:solidFill>
              <a:effectLst/>
              <a:latin typeface="+mn-lt"/>
              <a:ea typeface="+mn-ea"/>
              <a:cs typeface="+mn-cs"/>
            </a:rPr>
            <a:t>0.02</a:t>
          </a:r>
          <a:r>
            <a:rPr lang="ja-JP" altLang="en-US" sz="1100" b="0" i="0" baseline="0">
              <a:solidFill>
                <a:schemeClr val="dk1"/>
              </a:solidFill>
              <a:effectLst/>
              <a:latin typeface="+mn-lt"/>
              <a:ea typeface="+mn-ea"/>
              <a:cs typeface="+mn-cs"/>
            </a:rPr>
            <a:t>ポイント上昇させた要因となっている。</a:t>
          </a:r>
          <a:endParaRPr lang="ja-JP" altLang="ja-JP" sz="1400">
            <a:effectLst/>
          </a:endParaRPr>
        </a:p>
        <a:p>
          <a:pPr rtl="0"/>
          <a:r>
            <a:rPr lang="ja-JP" altLang="ja-JP" sz="1100" b="0" i="0" baseline="0">
              <a:solidFill>
                <a:schemeClr val="dk1"/>
              </a:solidFill>
              <a:effectLst/>
              <a:latin typeface="+mn-lt"/>
              <a:ea typeface="+mn-ea"/>
              <a:cs typeface="+mn-cs"/>
            </a:rPr>
            <a:t>　引き続き、自主財源の確保に努めながら、財政の健全化を図る。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45</xdr:row>
      <xdr:rowOff>33867</xdr:rowOff>
    </xdr:to>
    <xdr:cxnSp macro="">
      <xdr:nvCxnSpPr>
        <xdr:cNvPr id="68" name="直線コネクタ 67"/>
        <xdr:cNvCxnSpPr/>
      </xdr:nvCxnSpPr>
      <xdr:spPr>
        <a:xfrm flipV="1">
          <a:off x="4114800" y="76686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33867</xdr:rowOff>
    </xdr:to>
    <xdr:cxnSp macro="">
      <xdr:nvCxnSpPr>
        <xdr:cNvPr id="71" name="直線コネクタ 70"/>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33867</xdr:rowOff>
    </xdr:from>
    <xdr:to>
      <xdr:col>4</xdr:col>
      <xdr:colOff>482600</xdr:colOff>
      <xdr:row>45</xdr:row>
      <xdr:rowOff>74083</xdr:rowOff>
    </xdr:to>
    <xdr:cxnSp macro="">
      <xdr:nvCxnSpPr>
        <xdr:cNvPr id="74" name="直線コネクタ 73"/>
        <xdr:cNvCxnSpPr/>
      </xdr:nvCxnSpPr>
      <xdr:spPr>
        <a:xfrm flipV="1">
          <a:off x="2336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33867</xdr:rowOff>
    </xdr:from>
    <xdr:to>
      <xdr:col>3</xdr:col>
      <xdr:colOff>279400</xdr:colOff>
      <xdr:row>45</xdr:row>
      <xdr:rowOff>74083</xdr:rowOff>
    </xdr:to>
    <xdr:cxnSp macro="">
      <xdr:nvCxnSpPr>
        <xdr:cNvPr id="77" name="直線コネクタ 76"/>
        <xdr:cNvCxnSpPr/>
      </xdr:nvCxnSpPr>
      <xdr:spPr>
        <a:xfrm>
          <a:off x="1447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9" name="円/楕円 88"/>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90" name="テキスト ボックス 89"/>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1" name="円/楕円 90"/>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2" name="テキスト ボックス 91"/>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23283</xdr:rowOff>
    </xdr:from>
    <xdr:to>
      <xdr:col>3</xdr:col>
      <xdr:colOff>330200</xdr:colOff>
      <xdr:row>45</xdr:row>
      <xdr:rowOff>124883</xdr:rowOff>
    </xdr:to>
    <xdr:sp macro="" textlink="">
      <xdr:nvSpPr>
        <xdr:cNvPr id="93" name="円/楕円 92"/>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94" name="テキスト ボックス 93"/>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5" name="円/楕円 94"/>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6" name="テキスト ボックス 95"/>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前年度と比較して</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ポイント増加し、</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とは</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の開きとなった。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歳入は臨時的収入が総額で</a:t>
          </a:r>
          <a:r>
            <a:rPr lang="en-US" altLang="ja-JP" sz="1100" b="0" i="0" baseline="0">
              <a:solidFill>
                <a:schemeClr val="dk1"/>
              </a:solidFill>
              <a:effectLst/>
              <a:latin typeface="+mn-lt"/>
              <a:ea typeface="+mn-ea"/>
              <a:cs typeface="+mn-cs"/>
            </a:rPr>
            <a:t>2,481,738</a:t>
          </a:r>
          <a:r>
            <a:rPr lang="ja-JP" altLang="en-US" sz="1100" b="0" i="0" baseline="0">
              <a:solidFill>
                <a:schemeClr val="dk1"/>
              </a:solidFill>
              <a:effectLst/>
              <a:latin typeface="+mn-lt"/>
              <a:ea typeface="+mn-ea"/>
              <a:cs typeface="+mn-cs"/>
            </a:rPr>
            <a:t>千円の減、経常的収入が</a:t>
          </a:r>
          <a:r>
            <a:rPr lang="en-US" altLang="ja-JP" sz="1100" b="0" i="0" baseline="0">
              <a:solidFill>
                <a:schemeClr val="dk1"/>
              </a:solidFill>
              <a:effectLst/>
              <a:latin typeface="+mn-lt"/>
              <a:ea typeface="+mn-ea"/>
              <a:cs typeface="+mn-cs"/>
            </a:rPr>
            <a:t>122,020</a:t>
          </a:r>
          <a:r>
            <a:rPr lang="ja-JP" altLang="en-US" sz="1100" b="0" i="0" baseline="0">
              <a:solidFill>
                <a:schemeClr val="dk1"/>
              </a:solidFill>
              <a:effectLst/>
              <a:latin typeface="+mn-lt"/>
              <a:ea typeface="+mn-ea"/>
              <a:cs typeface="+mn-cs"/>
            </a:rPr>
            <a:t>千円の増。歳出は臨時的支出が</a:t>
          </a:r>
          <a:r>
            <a:rPr lang="en-US" altLang="ja-JP" sz="1100" b="0" i="0" baseline="0">
              <a:solidFill>
                <a:schemeClr val="dk1"/>
              </a:solidFill>
              <a:effectLst/>
              <a:latin typeface="+mn-lt"/>
              <a:ea typeface="+mn-ea"/>
              <a:cs typeface="+mn-cs"/>
            </a:rPr>
            <a:t>1,852,536</a:t>
          </a:r>
          <a:r>
            <a:rPr lang="ja-JP" altLang="en-US" sz="1100" b="0" i="0" baseline="0">
              <a:solidFill>
                <a:schemeClr val="dk1"/>
              </a:solidFill>
              <a:effectLst/>
              <a:latin typeface="+mn-lt"/>
              <a:ea typeface="+mn-ea"/>
              <a:cs typeface="+mn-cs"/>
            </a:rPr>
            <a:t>千円の減、経常的支出が</a:t>
          </a:r>
          <a:r>
            <a:rPr lang="en-US" altLang="ja-JP" sz="1100" b="0" i="0" baseline="0">
              <a:solidFill>
                <a:schemeClr val="dk1"/>
              </a:solidFill>
              <a:effectLst/>
              <a:latin typeface="+mn-lt"/>
              <a:ea typeface="+mn-ea"/>
              <a:cs typeface="+mn-cs"/>
            </a:rPr>
            <a:t>149,817</a:t>
          </a:r>
          <a:r>
            <a:rPr lang="ja-JP" altLang="en-US" sz="1100" b="0" i="0" baseline="0">
              <a:solidFill>
                <a:schemeClr val="dk1"/>
              </a:solidFill>
              <a:effectLst/>
              <a:latin typeface="+mn-lt"/>
              <a:ea typeface="+mn-ea"/>
              <a:cs typeface="+mn-cs"/>
            </a:rPr>
            <a:t>千円の増となり、歳入歳出ともに臨時的収支が減少し、経常的収支が増加した。</a:t>
          </a:r>
          <a:endParaRPr lang="en-US" altLang="ja-JP" sz="1100" b="0" i="0" baseline="0">
            <a:solidFill>
              <a:schemeClr val="dk1"/>
            </a:solidFill>
            <a:effectLst/>
            <a:latin typeface="+mn-lt"/>
            <a:ea typeface="+mn-ea"/>
            <a:cs typeface="+mn-cs"/>
          </a:endParaRPr>
        </a:p>
        <a:p>
          <a:pPr rtl="0"/>
          <a:r>
            <a:rPr kumimoji="1" lang="ja-JP" altLang="en-US" sz="1100" b="0" i="0" baseline="0">
              <a:solidFill>
                <a:schemeClr val="dk1"/>
              </a:solidFill>
              <a:effectLst/>
              <a:latin typeface="+mn-lt"/>
              <a:ea typeface="+mn-ea"/>
              <a:cs typeface="+mn-cs"/>
            </a:rPr>
            <a:t>　臨時的収支減少の主なものは、都道府県支出金（△</a:t>
          </a:r>
          <a:r>
            <a:rPr kumimoji="1" lang="en-US" altLang="ja-JP" sz="1100" b="0" i="0" baseline="0">
              <a:solidFill>
                <a:schemeClr val="dk1"/>
              </a:solidFill>
              <a:effectLst/>
              <a:latin typeface="+mn-lt"/>
              <a:ea typeface="+mn-ea"/>
              <a:cs typeface="+mn-cs"/>
            </a:rPr>
            <a:t>1,135,301</a:t>
          </a:r>
          <a:r>
            <a:rPr kumimoji="1" lang="ja-JP" altLang="en-US" sz="1100" b="0" i="0" baseline="0">
              <a:solidFill>
                <a:schemeClr val="dk1"/>
              </a:solidFill>
              <a:effectLst/>
              <a:latin typeface="+mn-lt"/>
              <a:ea typeface="+mn-ea"/>
              <a:cs typeface="+mn-cs"/>
            </a:rPr>
            <a:t>千円）、地方債（△</a:t>
          </a:r>
          <a:r>
            <a:rPr kumimoji="1" lang="en-US" altLang="ja-JP" sz="1100" b="0" i="0" baseline="0">
              <a:solidFill>
                <a:schemeClr val="dk1"/>
              </a:solidFill>
              <a:effectLst/>
              <a:latin typeface="+mn-lt"/>
              <a:ea typeface="+mn-ea"/>
              <a:cs typeface="+mn-cs"/>
            </a:rPr>
            <a:t>1,031,800</a:t>
          </a:r>
          <a:r>
            <a:rPr kumimoji="1" lang="ja-JP" altLang="en-US" sz="1100" b="0" i="0" baseline="0">
              <a:solidFill>
                <a:schemeClr val="dk1"/>
              </a:solidFill>
              <a:effectLst/>
              <a:latin typeface="+mn-lt"/>
              <a:ea typeface="+mn-ea"/>
              <a:cs typeface="+mn-cs"/>
            </a:rPr>
            <a:t>千円）、普通建設事業費（△</a:t>
          </a:r>
          <a:r>
            <a:rPr kumimoji="1" lang="en-US" altLang="ja-JP" sz="1100" b="0" i="0" baseline="0">
              <a:solidFill>
                <a:schemeClr val="dk1"/>
              </a:solidFill>
              <a:effectLst/>
              <a:latin typeface="+mn-lt"/>
              <a:ea typeface="+mn-ea"/>
              <a:cs typeface="+mn-cs"/>
            </a:rPr>
            <a:t>1,983,329</a:t>
          </a:r>
          <a:r>
            <a:rPr kumimoji="1" lang="ja-JP" altLang="en-US" sz="1100" b="0" i="0" baseline="0">
              <a:solidFill>
                <a:schemeClr val="dk1"/>
              </a:solidFill>
              <a:effectLst/>
              <a:latin typeface="+mn-lt"/>
              <a:ea typeface="+mn-ea"/>
              <a:cs typeface="+mn-cs"/>
            </a:rPr>
            <a:t>千円）、投資及び出資金・貸付金（△</a:t>
          </a:r>
          <a:r>
            <a:rPr kumimoji="1" lang="en-US" altLang="ja-JP" sz="1100" b="0" i="0" baseline="0">
              <a:solidFill>
                <a:schemeClr val="dk1"/>
              </a:solidFill>
              <a:effectLst/>
              <a:latin typeface="+mn-lt"/>
              <a:ea typeface="+mn-ea"/>
              <a:cs typeface="+mn-cs"/>
            </a:rPr>
            <a:t>650,529</a:t>
          </a:r>
          <a:r>
            <a:rPr kumimoji="1" lang="ja-JP" altLang="en-US" sz="1100" b="0" i="0" baseline="0">
              <a:solidFill>
                <a:schemeClr val="dk1"/>
              </a:solidFill>
              <a:effectLst/>
              <a:latin typeface="+mn-lt"/>
              <a:ea typeface="+mn-ea"/>
              <a:cs typeface="+mn-cs"/>
            </a:rPr>
            <a:t>千円）等である。</a:t>
          </a:r>
          <a:endParaRPr kumimoji="1" lang="en-US" altLang="ja-JP" sz="1100" b="0" i="0" baseline="0">
            <a:solidFill>
              <a:schemeClr val="dk1"/>
            </a:solidFill>
            <a:effectLst/>
            <a:latin typeface="+mn-lt"/>
            <a:ea typeface="+mn-ea"/>
            <a:cs typeface="+mn-cs"/>
          </a:endParaRPr>
        </a:p>
        <a:p>
          <a:pPr rtl="0"/>
          <a:r>
            <a:rPr kumimoji="1" lang="ja-JP" altLang="en-US" sz="1100" b="0" i="0" baseline="0">
              <a:solidFill>
                <a:schemeClr val="dk1"/>
              </a:solidFill>
              <a:effectLst/>
              <a:latin typeface="+mn-lt"/>
              <a:ea typeface="+mn-ea"/>
              <a:cs typeface="+mn-cs"/>
            </a:rPr>
            <a:t>　経常的支出では、扶助費（</a:t>
          </a:r>
          <a:r>
            <a:rPr kumimoji="1" lang="en-US" altLang="ja-JP" sz="1100" b="0" i="0" baseline="0">
              <a:solidFill>
                <a:schemeClr val="dk1"/>
              </a:solidFill>
              <a:effectLst/>
              <a:latin typeface="+mn-lt"/>
              <a:ea typeface="+mn-ea"/>
              <a:cs typeface="+mn-cs"/>
            </a:rPr>
            <a:t>92,149</a:t>
          </a:r>
          <a:r>
            <a:rPr kumimoji="1" lang="ja-JP" altLang="en-US" sz="1100" b="0" i="0" baseline="0">
              <a:solidFill>
                <a:schemeClr val="dk1"/>
              </a:solidFill>
              <a:effectLst/>
              <a:latin typeface="+mn-lt"/>
              <a:ea typeface="+mn-ea"/>
              <a:cs typeface="+mn-cs"/>
            </a:rPr>
            <a:t>千円）及び補助費等（</a:t>
          </a:r>
          <a:r>
            <a:rPr kumimoji="1" lang="en-US" altLang="ja-JP" sz="1100" b="0" i="0" baseline="0">
              <a:solidFill>
                <a:schemeClr val="dk1"/>
              </a:solidFill>
              <a:effectLst/>
              <a:latin typeface="+mn-lt"/>
              <a:ea typeface="+mn-ea"/>
              <a:cs typeface="+mn-cs"/>
            </a:rPr>
            <a:t>44,288</a:t>
          </a:r>
          <a:r>
            <a:rPr kumimoji="1" lang="ja-JP" altLang="en-US" sz="1100" b="0" i="0" baseline="0">
              <a:solidFill>
                <a:schemeClr val="dk1"/>
              </a:solidFill>
              <a:effectLst/>
              <a:latin typeface="+mn-lt"/>
              <a:ea typeface="+mn-ea"/>
              <a:cs typeface="+mn-cs"/>
            </a:rPr>
            <a:t>千円）が増加しており、全体として経常的収支が増加し、財政の硬直化が進んだ形となった。</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44873</xdr:rowOff>
    </xdr:from>
    <xdr:to>
      <xdr:col>7</xdr:col>
      <xdr:colOff>152400</xdr:colOff>
      <xdr:row>65</xdr:row>
      <xdr:rowOff>125306</xdr:rowOff>
    </xdr:to>
    <xdr:cxnSp macro="">
      <xdr:nvCxnSpPr>
        <xdr:cNvPr id="131" name="直線コネクタ 130"/>
        <xdr:cNvCxnSpPr/>
      </xdr:nvCxnSpPr>
      <xdr:spPr>
        <a:xfrm>
          <a:off x="4114800" y="1118912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44873</xdr:rowOff>
    </xdr:from>
    <xdr:to>
      <xdr:col>6</xdr:col>
      <xdr:colOff>0</xdr:colOff>
      <xdr:row>65</xdr:row>
      <xdr:rowOff>44873</xdr:rowOff>
    </xdr:to>
    <xdr:cxnSp macro="">
      <xdr:nvCxnSpPr>
        <xdr:cNvPr id="134" name="直線コネクタ 133"/>
        <xdr:cNvCxnSpPr/>
      </xdr:nvCxnSpPr>
      <xdr:spPr>
        <a:xfrm>
          <a:off x="3225800" y="11189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36" name="テキスト ボックス 135"/>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168063</xdr:rowOff>
    </xdr:from>
    <xdr:to>
      <xdr:col>4</xdr:col>
      <xdr:colOff>482600</xdr:colOff>
      <xdr:row>65</xdr:row>
      <xdr:rowOff>44873</xdr:rowOff>
    </xdr:to>
    <xdr:cxnSp macro="">
      <xdr:nvCxnSpPr>
        <xdr:cNvPr id="137" name="直線コネクタ 136"/>
        <xdr:cNvCxnSpPr/>
      </xdr:nvCxnSpPr>
      <xdr:spPr>
        <a:xfrm>
          <a:off x="2336800" y="1114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39" name="テキスト ボックス 138"/>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64</xdr:row>
      <xdr:rowOff>168063</xdr:rowOff>
    </xdr:to>
    <xdr:cxnSp macro="">
      <xdr:nvCxnSpPr>
        <xdr:cNvPr id="140" name="直線コネクタ 139"/>
        <xdr:cNvCxnSpPr/>
      </xdr:nvCxnSpPr>
      <xdr:spPr>
        <a:xfrm>
          <a:off x="1447800" y="110845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110931</xdr:rowOff>
    </xdr:from>
    <xdr:ext cx="762000" cy="259045"/>
    <xdr:sp macro="" textlink="">
      <xdr:nvSpPr>
        <xdr:cNvPr id="144" name="テキスト ボックス 143"/>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74506</xdr:rowOff>
    </xdr:from>
    <xdr:to>
      <xdr:col>7</xdr:col>
      <xdr:colOff>203200</xdr:colOff>
      <xdr:row>66</xdr:row>
      <xdr:rowOff>4656</xdr:rowOff>
    </xdr:to>
    <xdr:sp macro="" textlink="">
      <xdr:nvSpPr>
        <xdr:cNvPr id="150" name="円/楕円 149"/>
        <xdr:cNvSpPr/>
      </xdr:nvSpPr>
      <xdr:spPr>
        <a:xfrm>
          <a:off x="49022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46583</xdr:rowOff>
    </xdr:from>
    <xdr:ext cx="762000" cy="259045"/>
    <xdr:sp macro="" textlink="">
      <xdr:nvSpPr>
        <xdr:cNvPr id="151" name="財政構造の弾力性該当値テキスト"/>
        <xdr:cNvSpPr txBox="1"/>
      </xdr:nvSpPr>
      <xdr:spPr>
        <a:xfrm>
          <a:off x="5041900" y="111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165523</xdr:rowOff>
    </xdr:from>
    <xdr:to>
      <xdr:col>6</xdr:col>
      <xdr:colOff>50800</xdr:colOff>
      <xdr:row>65</xdr:row>
      <xdr:rowOff>95673</xdr:rowOff>
    </xdr:to>
    <xdr:sp macro="" textlink="">
      <xdr:nvSpPr>
        <xdr:cNvPr id="152" name="円/楕円 151"/>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80450</xdr:rowOff>
    </xdr:from>
    <xdr:ext cx="736600" cy="259045"/>
    <xdr:sp macro="" textlink="">
      <xdr:nvSpPr>
        <xdr:cNvPr id="153" name="テキスト ボックス 152"/>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165523</xdr:rowOff>
    </xdr:from>
    <xdr:to>
      <xdr:col>4</xdr:col>
      <xdr:colOff>533400</xdr:colOff>
      <xdr:row>65</xdr:row>
      <xdr:rowOff>95673</xdr:rowOff>
    </xdr:to>
    <xdr:sp macro="" textlink="">
      <xdr:nvSpPr>
        <xdr:cNvPr id="154" name="円/楕円 153"/>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80450</xdr:rowOff>
    </xdr:from>
    <xdr:ext cx="762000" cy="259045"/>
    <xdr:sp macro="" textlink="">
      <xdr:nvSpPr>
        <xdr:cNvPr id="155" name="テキスト ボックス 154"/>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117263</xdr:rowOff>
    </xdr:from>
    <xdr:to>
      <xdr:col>3</xdr:col>
      <xdr:colOff>330200</xdr:colOff>
      <xdr:row>65</xdr:row>
      <xdr:rowOff>47413</xdr:rowOff>
    </xdr:to>
    <xdr:sp macro="" textlink="">
      <xdr:nvSpPr>
        <xdr:cNvPr id="156" name="円/楕円 155"/>
        <xdr:cNvSpPr/>
      </xdr:nvSpPr>
      <xdr:spPr>
        <a:xfrm>
          <a:off x="2286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32190</xdr:rowOff>
    </xdr:from>
    <xdr:ext cx="762000" cy="259045"/>
    <xdr:sp macro="" textlink="">
      <xdr:nvSpPr>
        <xdr:cNvPr id="157" name="テキスト ボックス 156"/>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8" name="円/楕円 157"/>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9" name="テキスト ボックス 158"/>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[179,229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144,887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１人当たり決算額</a:t>
          </a:r>
          <a:r>
            <a:rPr lang="ja-JP" altLang="en-US" sz="1100">
              <a:solidFill>
                <a:schemeClr val="dk1"/>
              </a:solidFill>
              <a:effectLst/>
              <a:latin typeface="+mn-lt"/>
              <a:ea typeface="+mn-ea"/>
              <a:cs typeface="+mn-cs"/>
            </a:rPr>
            <a:t>は前年度とほぼ同額となり、</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が増額となったことから、当該平均を下回った。</a:t>
          </a:r>
          <a:endParaRPr lang="ja-JP" altLang="ja-JP" sz="1400">
            <a:effectLst/>
          </a:endParaRPr>
        </a:p>
        <a:p>
          <a:pPr rtl="0"/>
          <a:r>
            <a:rPr lang="ja-JP" altLang="ja-JP" sz="1100">
              <a:solidFill>
                <a:schemeClr val="dk1"/>
              </a:solidFill>
              <a:effectLst/>
              <a:latin typeface="+mn-lt"/>
              <a:ea typeface="+mn-ea"/>
              <a:cs typeface="+mn-cs"/>
            </a:rPr>
            <a:t>　人件費は、</a:t>
          </a:r>
          <a:r>
            <a:rPr lang="ja-JP" altLang="en-US" sz="1100">
              <a:solidFill>
                <a:schemeClr val="dk1"/>
              </a:solidFill>
              <a:effectLst/>
              <a:latin typeface="+mn-lt"/>
              <a:ea typeface="+mn-ea"/>
              <a:cs typeface="+mn-cs"/>
            </a:rPr>
            <a:t>退職不補充等により職員数が</a:t>
          </a:r>
          <a:r>
            <a:rPr lang="en-US" altLang="ja-JP" sz="1100">
              <a:solidFill>
                <a:schemeClr val="dk1"/>
              </a:solidFill>
              <a:effectLst/>
              <a:latin typeface="+mn-lt"/>
              <a:ea typeface="+mn-ea"/>
              <a:cs typeface="+mn-cs"/>
            </a:rPr>
            <a:t>293</a:t>
          </a:r>
          <a:r>
            <a:rPr lang="ja-JP" altLang="en-US" sz="1100">
              <a:solidFill>
                <a:schemeClr val="dk1"/>
              </a:solidFill>
              <a:effectLst/>
              <a:latin typeface="+mn-lt"/>
              <a:ea typeface="+mn-ea"/>
              <a:cs typeface="+mn-cs"/>
            </a:rPr>
            <a:t>人から</a:t>
          </a:r>
          <a:r>
            <a:rPr lang="en-US" altLang="ja-JP" sz="1100">
              <a:solidFill>
                <a:schemeClr val="dk1"/>
              </a:solidFill>
              <a:effectLst/>
              <a:latin typeface="+mn-lt"/>
              <a:ea typeface="+mn-ea"/>
              <a:cs typeface="+mn-cs"/>
            </a:rPr>
            <a:t>283</a:t>
          </a:r>
          <a:r>
            <a:rPr lang="ja-JP" altLang="en-US" sz="1100">
              <a:solidFill>
                <a:schemeClr val="dk1"/>
              </a:solidFill>
              <a:effectLst/>
              <a:latin typeface="+mn-lt"/>
              <a:ea typeface="+mn-ea"/>
              <a:cs typeface="+mn-cs"/>
            </a:rPr>
            <a:t>人に減少したことに伴って、△</a:t>
          </a:r>
          <a:r>
            <a:rPr lang="en-US" altLang="ja-JP" sz="1100">
              <a:solidFill>
                <a:schemeClr val="dk1"/>
              </a:solidFill>
              <a:effectLst/>
              <a:latin typeface="+mn-lt"/>
              <a:ea typeface="+mn-ea"/>
              <a:cs typeface="+mn-cs"/>
            </a:rPr>
            <a:t>5,474</a:t>
          </a:r>
          <a:r>
            <a:rPr lang="ja-JP" altLang="en-US"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0.3</a:t>
          </a:r>
          <a:r>
            <a:rPr lang="ja-JP" altLang="en-US" sz="1100">
              <a:solidFill>
                <a:schemeClr val="dk1"/>
              </a:solidFill>
              <a:effectLst/>
              <a:latin typeface="+mn-lt"/>
              <a:ea typeface="+mn-ea"/>
              <a:cs typeface="+mn-cs"/>
            </a:rPr>
            <a:t>％）の減となった。</a:t>
          </a:r>
          <a:r>
            <a:rPr lang="ja-JP" altLang="ja-JP" sz="1100">
              <a:solidFill>
                <a:schemeClr val="dk1"/>
              </a:solidFill>
              <a:effectLst/>
              <a:latin typeface="+mn-lt"/>
              <a:ea typeface="+mn-ea"/>
              <a:cs typeface="+mn-cs"/>
            </a:rPr>
            <a:t>物件費は、</a:t>
          </a:r>
          <a:r>
            <a:rPr lang="ja-JP" altLang="en-US" sz="1100">
              <a:solidFill>
                <a:schemeClr val="dk1"/>
              </a:solidFill>
              <a:effectLst/>
              <a:latin typeface="+mn-lt"/>
              <a:ea typeface="+mn-ea"/>
              <a:cs typeface="+mn-cs"/>
            </a:rPr>
            <a:t>大野木工技能継承事業業務委託料の減などにより労働費分が△</a:t>
          </a:r>
          <a:r>
            <a:rPr lang="en-US" altLang="ja-JP" sz="1100">
              <a:solidFill>
                <a:schemeClr val="dk1"/>
              </a:solidFill>
              <a:effectLst/>
              <a:latin typeface="+mn-lt"/>
              <a:ea typeface="+mn-ea"/>
              <a:cs typeface="+mn-cs"/>
            </a:rPr>
            <a:t>37,572</a:t>
          </a:r>
          <a:r>
            <a:rPr lang="ja-JP" altLang="en-US"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54.6</a:t>
          </a:r>
          <a:r>
            <a:rPr lang="ja-JP" altLang="en-US" sz="1100">
              <a:solidFill>
                <a:schemeClr val="dk1"/>
              </a:solidFill>
              <a:effectLst/>
              <a:latin typeface="+mn-lt"/>
              <a:ea typeface="+mn-ea"/>
              <a:cs typeface="+mn-cs"/>
            </a:rPr>
            <a:t>％減）、漁場資源復旧のための稚ウニ購入費△</a:t>
          </a:r>
          <a:r>
            <a:rPr lang="en-US" altLang="ja-JP" sz="1100">
              <a:solidFill>
                <a:schemeClr val="dk1"/>
              </a:solidFill>
              <a:effectLst/>
              <a:latin typeface="+mn-lt"/>
              <a:ea typeface="+mn-ea"/>
              <a:cs typeface="+mn-cs"/>
            </a:rPr>
            <a:t>9,303</a:t>
          </a:r>
          <a:r>
            <a:rPr lang="ja-JP" altLang="en-US" sz="1100">
              <a:solidFill>
                <a:schemeClr val="dk1"/>
              </a:solidFill>
              <a:effectLst/>
              <a:latin typeface="+mn-lt"/>
              <a:ea typeface="+mn-ea"/>
              <a:cs typeface="+mn-cs"/>
            </a:rPr>
            <a:t>千円（皆減）などにより農林水産業費分が△</a:t>
          </a:r>
          <a:r>
            <a:rPr lang="en-US" altLang="ja-JP" sz="1100">
              <a:solidFill>
                <a:schemeClr val="dk1"/>
              </a:solidFill>
              <a:effectLst/>
              <a:latin typeface="+mn-lt"/>
              <a:ea typeface="+mn-ea"/>
              <a:cs typeface="+mn-cs"/>
            </a:rPr>
            <a:t>75,527</a:t>
          </a:r>
          <a:r>
            <a:rPr lang="ja-JP" altLang="en-US"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54.3</a:t>
          </a:r>
          <a:r>
            <a:rPr lang="ja-JP" altLang="en-US" sz="1100">
              <a:solidFill>
                <a:schemeClr val="dk1"/>
              </a:solidFill>
              <a:effectLst/>
              <a:latin typeface="+mn-lt"/>
              <a:ea typeface="+mn-ea"/>
              <a:cs typeface="+mn-cs"/>
            </a:rPr>
            <a:t>％減）となり、物件費全体で△</a:t>
          </a:r>
          <a:r>
            <a:rPr lang="en-US" altLang="ja-JP" sz="1100">
              <a:solidFill>
                <a:schemeClr val="dk1"/>
              </a:solidFill>
              <a:effectLst/>
              <a:latin typeface="+mn-lt"/>
              <a:ea typeface="+mn-ea"/>
              <a:cs typeface="+mn-cs"/>
            </a:rPr>
            <a:t>47,353</a:t>
          </a:r>
          <a:r>
            <a:rPr lang="ja-JP" altLang="en-US"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％）の減となった。</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　人件費</a:t>
          </a:r>
          <a:r>
            <a:rPr lang="ja-JP" altLang="en-US" sz="1100">
              <a:solidFill>
                <a:schemeClr val="dk1"/>
              </a:solidFill>
              <a:effectLst/>
              <a:latin typeface="+mn-lt"/>
              <a:ea typeface="+mn-ea"/>
              <a:cs typeface="+mn-cs"/>
            </a:rPr>
            <a:t>及び物件費</a:t>
          </a:r>
          <a:r>
            <a:rPr lang="ja-JP" altLang="ja-JP" sz="1100">
              <a:solidFill>
                <a:schemeClr val="dk1"/>
              </a:solidFill>
              <a:effectLst/>
              <a:latin typeface="+mn-lt"/>
              <a:ea typeface="+mn-ea"/>
              <a:cs typeface="+mn-cs"/>
            </a:rPr>
            <a:t>で</a:t>
          </a:r>
          <a:r>
            <a:rPr lang="ja-JP" altLang="en-US" sz="1100">
              <a:solidFill>
                <a:schemeClr val="dk1"/>
              </a:solidFill>
              <a:effectLst/>
              <a:latin typeface="+mn-lt"/>
              <a:ea typeface="+mn-ea"/>
              <a:cs typeface="+mn-cs"/>
            </a:rPr>
            <a:t>それぞれ減少したが、減少幅が小さいことから、</a:t>
          </a:r>
          <a:r>
            <a:rPr lang="ja-JP" altLang="ja-JP" sz="1100">
              <a:solidFill>
                <a:schemeClr val="dk1"/>
              </a:solidFill>
              <a:effectLst/>
              <a:latin typeface="+mn-lt"/>
              <a:ea typeface="+mn-ea"/>
              <a:cs typeface="+mn-cs"/>
            </a:rPr>
            <a:t>１人当たりの決算額として</a:t>
          </a:r>
          <a:r>
            <a:rPr lang="ja-JP" altLang="en-US" sz="1100">
              <a:solidFill>
                <a:schemeClr val="dk1"/>
              </a:solidFill>
              <a:effectLst/>
              <a:latin typeface="+mn-lt"/>
              <a:ea typeface="+mn-ea"/>
              <a:cs typeface="+mn-cs"/>
            </a:rPr>
            <a:t>も微減に止まった。</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36133</xdr:rowOff>
    </xdr:from>
    <xdr:to>
      <xdr:col>7</xdr:col>
      <xdr:colOff>152400</xdr:colOff>
      <xdr:row>84</xdr:row>
      <xdr:rowOff>36736</xdr:rowOff>
    </xdr:to>
    <xdr:cxnSp macro="">
      <xdr:nvCxnSpPr>
        <xdr:cNvPr id="194" name="直線コネクタ 193"/>
        <xdr:cNvCxnSpPr/>
      </xdr:nvCxnSpPr>
      <xdr:spPr>
        <a:xfrm flipV="1">
          <a:off x="4114800" y="14437933"/>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154565</xdr:rowOff>
    </xdr:from>
    <xdr:ext cx="762000" cy="259045"/>
    <xdr:sp macro="" textlink="">
      <xdr:nvSpPr>
        <xdr:cNvPr id="195" name="人件費・物件費等の状況平均値テキスト"/>
        <xdr:cNvSpPr txBox="1"/>
      </xdr:nvSpPr>
      <xdr:spPr>
        <a:xfrm>
          <a:off x="5041900" y="1438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36736</xdr:rowOff>
    </xdr:from>
    <xdr:to>
      <xdr:col>6</xdr:col>
      <xdr:colOff>0</xdr:colOff>
      <xdr:row>85</xdr:row>
      <xdr:rowOff>66312</xdr:rowOff>
    </xdr:to>
    <xdr:cxnSp macro="">
      <xdr:nvCxnSpPr>
        <xdr:cNvPr id="197" name="直線コネクタ 196"/>
        <xdr:cNvCxnSpPr/>
      </xdr:nvCxnSpPr>
      <xdr:spPr>
        <a:xfrm flipV="1">
          <a:off x="3225800" y="14438536"/>
          <a:ext cx="889000" cy="20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55557</xdr:rowOff>
    </xdr:from>
    <xdr:ext cx="736600" cy="259045"/>
    <xdr:sp macro="" textlink="">
      <xdr:nvSpPr>
        <xdr:cNvPr id="199" name="テキスト ボックス 198"/>
        <xdr:cNvSpPr txBox="1"/>
      </xdr:nvSpPr>
      <xdr:spPr>
        <a:xfrm>
          <a:off x="3733800" y="141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149374</xdr:rowOff>
    </xdr:from>
    <xdr:to>
      <xdr:col>4</xdr:col>
      <xdr:colOff>482600</xdr:colOff>
      <xdr:row>85</xdr:row>
      <xdr:rowOff>66312</xdr:rowOff>
    </xdr:to>
    <xdr:cxnSp macro="">
      <xdr:nvCxnSpPr>
        <xdr:cNvPr id="200" name="直線コネクタ 199"/>
        <xdr:cNvCxnSpPr/>
      </xdr:nvCxnSpPr>
      <xdr:spPr>
        <a:xfrm>
          <a:off x="2336800" y="14551174"/>
          <a:ext cx="889000" cy="8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5149</xdr:rowOff>
    </xdr:from>
    <xdr:ext cx="762000" cy="259045"/>
    <xdr:sp macro="" textlink="">
      <xdr:nvSpPr>
        <xdr:cNvPr id="202" name="テキスト ボックス 201"/>
        <xdr:cNvSpPr txBox="1"/>
      </xdr:nvSpPr>
      <xdr:spPr>
        <a:xfrm>
          <a:off x="2844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33646</xdr:rowOff>
    </xdr:from>
    <xdr:to>
      <xdr:col>3</xdr:col>
      <xdr:colOff>279400</xdr:colOff>
      <xdr:row>84</xdr:row>
      <xdr:rowOff>149374</xdr:rowOff>
    </xdr:to>
    <xdr:cxnSp macro="">
      <xdr:nvCxnSpPr>
        <xdr:cNvPr id="203" name="直線コネクタ 202"/>
        <xdr:cNvCxnSpPr/>
      </xdr:nvCxnSpPr>
      <xdr:spPr>
        <a:xfrm>
          <a:off x="1447800" y="14435446"/>
          <a:ext cx="889000" cy="1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169409</xdr:rowOff>
    </xdr:from>
    <xdr:ext cx="762000" cy="259045"/>
    <xdr:sp macro="" textlink="">
      <xdr:nvSpPr>
        <xdr:cNvPr id="205" name="テキスト ボックス 204"/>
        <xdr:cNvSpPr txBox="1"/>
      </xdr:nvSpPr>
      <xdr:spPr>
        <a:xfrm>
          <a:off x="1955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88109</xdr:rowOff>
    </xdr:from>
    <xdr:ext cx="762000" cy="259045"/>
    <xdr:sp macro="" textlink="">
      <xdr:nvSpPr>
        <xdr:cNvPr id="207" name="テキスト ボックス 206"/>
        <xdr:cNvSpPr txBox="1"/>
      </xdr:nvSpPr>
      <xdr:spPr>
        <a:xfrm>
          <a:off x="1066800" y="1414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156783</xdr:rowOff>
    </xdr:from>
    <xdr:to>
      <xdr:col>7</xdr:col>
      <xdr:colOff>203200</xdr:colOff>
      <xdr:row>84</xdr:row>
      <xdr:rowOff>86933</xdr:rowOff>
    </xdr:to>
    <xdr:sp macro="" textlink="">
      <xdr:nvSpPr>
        <xdr:cNvPr id="213" name="円/楕円 212"/>
        <xdr:cNvSpPr/>
      </xdr:nvSpPr>
      <xdr:spPr>
        <a:xfrm>
          <a:off x="4902200" y="143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1860</xdr:rowOff>
    </xdr:from>
    <xdr:ext cx="762000" cy="259045"/>
    <xdr:sp macro="" textlink="">
      <xdr:nvSpPr>
        <xdr:cNvPr id="214" name="人件費・物件費等の状況該当値テキスト"/>
        <xdr:cNvSpPr txBox="1"/>
      </xdr:nvSpPr>
      <xdr:spPr>
        <a:xfrm>
          <a:off x="5041900" y="1423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179,229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157386</xdr:rowOff>
    </xdr:from>
    <xdr:to>
      <xdr:col>6</xdr:col>
      <xdr:colOff>50800</xdr:colOff>
      <xdr:row>84</xdr:row>
      <xdr:rowOff>87536</xdr:rowOff>
    </xdr:to>
    <xdr:sp macro="" textlink="">
      <xdr:nvSpPr>
        <xdr:cNvPr id="215" name="円/楕円 214"/>
        <xdr:cNvSpPr/>
      </xdr:nvSpPr>
      <xdr:spPr>
        <a:xfrm>
          <a:off x="4064000" y="143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72313</xdr:rowOff>
    </xdr:from>
    <xdr:ext cx="736600" cy="259045"/>
    <xdr:sp macro="" textlink="">
      <xdr:nvSpPr>
        <xdr:cNvPr id="216" name="テキスト ボックス 215"/>
        <xdr:cNvSpPr txBox="1"/>
      </xdr:nvSpPr>
      <xdr:spPr>
        <a:xfrm>
          <a:off x="3733800" y="1447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179,304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15512</xdr:rowOff>
    </xdr:from>
    <xdr:to>
      <xdr:col>4</xdr:col>
      <xdr:colOff>533400</xdr:colOff>
      <xdr:row>85</xdr:row>
      <xdr:rowOff>117112</xdr:rowOff>
    </xdr:to>
    <xdr:sp macro="" textlink="">
      <xdr:nvSpPr>
        <xdr:cNvPr id="217" name="円/楕円 216"/>
        <xdr:cNvSpPr/>
      </xdr:nvSpPr>
      <xdr:spPr>
        <a:xfrm>
          <a:off x="3175000" y="14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101889</xdr:rowOff>
    </xdr:from>
    <xdr:ext cx="762000" cy="259045"/>
    <xdr:sp macro="" textlink="">
      <xdr:nvSpPr>
        <xdr:cNvPr id="218" name="テキスト ボックス 217"/>
        <xdr:cNvSpPr txBox="1"/>
      </xdr:nvSpPr>
      <xdr:spPr>
        <a:xfrm>
          <a:off x="2844800" y="1467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204,297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98574</xdr:rowOff>
    </xdr:from>
    <xdr:to>
      <xdr:col>3</xdr:col>
      <xdr:colOff>330200</xdr:colOff>
      <xdr:row>85</xdr:row>
      <xdr:rowOff>28724</xdr:rowOff>
    </xdr:to>
    <xdr:sp macro="" textlink="">
      <xdr:nvSpPr>
        <xdr:cNvPr id="219" name="円/楕円 218"/>
        <xdr:cNvSpPr/>
      </xdr:nvSpPr>
      <xdr:spPr>
        <a:xfrm>
          <a:off x="2286000" y="145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13501</xdr:rowOff>
    </xdr:from>
    <xdr:ext cx="762000" cy="259045"/>
    <xdr:sp macro="" textlink="">
      <xdr:nvSpPr>
        <xdr:cNvPr id="220" name="テキスト ボックス 219"/>
        <xdr:cNvSpPr txBox="1"/>
      </xdr:nvSpPr>
      <xdr:spPr>
        <a:xfrm>
          <a:off x="1955800" y="1458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193,308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154296</xdr:rowOff>
    </xdr:from>
    <xdr:to>
      <xdr:col>2</xdr:col>
      <xdr:colOff>127000</xdr:colOff>
      <xdr:row>84</xdr:row>
      <xdr:rowOff>84446</xdr:rowOff>
    </xdr:to>
    <xdr:sp macro="" textlink="">
      <xdr:nvSpPr>
        <xdr:cNvPr id="221" name="円/楕円 220"/>
        <xdr:cNvSpPr/>
      </xdr:nvSpPr>
      <xdr:spPr>
        <a:xfrm>
          <a:off x="1397000" y="143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69223</xdr:rowOff>
    </xdr:from>
    <xdr:ext cx="762000" cy="259045"/>
    <xdr:sp macro="" textlink="">
      <xdr:nvSpPr>
        <xdr:cNvPr id="222" name="テキスト ボックス 221"/>
        <xdr:cNvSpPr txBox="1"/>
      </xdr:nvSpPr>
      <xdr:spPr>
        <a:xfrm>
          <a:off x="1066800" y="144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178,920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ポイント改善したが、類似団体との差は依然として</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ポイントを超えている。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給料表上の引上げ率の相違により</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ポイント減となったものの、採用、退職に係る職員構成の変動や、給与制度の総合的見直し時期及び給料表の引下げ率の相違等により</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ポイント増となったことが、全体として</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ポイント増の要因となった。　</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総人件費の削減に努め</a:t>
          </a:r>
          <a:r>
            <a:rPr lang="ja-JP" altLang="en-US" sz="1100" b="0" i="0" baseline="0">
              <a:solidFill>
                <a:schemeClr val="dk1"/>
              </a:solidFill>
              <a:effectLst/>
              <a:latin typeface="+mn-lt"/>
              <a:ea typeface="+mn-ea"/>
              <a:cs typeface="+mn-cs"/>
            </a:rPr>
            <a:t>る一方でラスパイレス指数の改善にも取り組む必要があり、両方のバランスを取りながら適正な定員管理を進める。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100895</xdr:rowOff>
    </xdr:from>
    <xdr:to>
      <xdr:col>24</xdr:col>
      <xdr:colOff>558800</xdr:colOff>
      <xdr:row>88</xdr:row>
      <xdr:rowOff>13405</xdr:rowOff>
    </xdr:to>
    <xdr:cxnSp macro="">
      <xdr:nvCxnSpPr>
        <xdr:cNvPr id="251" name="直線コネクタ 250"/>
        <xdr:cNvCxnSpPr/>
      </xdr:nvCxnSpPr>
      <xdr:spPr>
        <a:xfrm flipV="1">
          <a:off x="17018000" y="13988345"/>
          <a:ext cx="0" cy="1112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156932</xdr:rowOff>
    </xdr:from>
    <xdr:ext cx="762000" cy="259045"/>
    <xdr:sp macro="" textlink="">
      <xdr:nvSpPr>
        <xdr:cNvPr id="252" name="給与水準   （国との比較）最小値テキスト"/>
        <xdr:cNvSpPr txBox="1"/>
      </xdr:nvSpPr>
      <xdr:spPr>
        <a:xfrm>
          <a:off x="17106900" y="1507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88</xdr:row>
      <xdr:rowOff>13405</xdr:rowOff>
    </xdr:from>
    <xdr:to>
      <xdr:col>24</xdr:col>
      <xdr:colOff>647700</xdr:colOff>
      <xdr:row>88</xdr:row>
      <xdr:rowOff>13405</xdr:rowOff>
    </xdr:to>
    <xdr:cxnSp macro="">
      <xdr:nvCxnSpPr>
        <xdr:cNvPr id="253" name="直線コネクタ 252"/>
        <xdr:cNvCxnSpPr/>
      </xdr:nvCxnSpPr>
      <xdr:spPr>
        <a:xfrm>
          <a:off x="16929100" y="151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100895</xdr:rowOff>
    </xdr:from>
    <xdr:to>
      <xdr:col>24</xdr:col>
      <xdr:colOff>647700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103716</xdr:rowOff>
    </xdr:to>
    <xdr:cxnSp macro="">
      <xdr:nvCxnSpPr>
        <xdr:cNvPr id="256" name="直線コネクタ 255"/>
        <xdr:cNvCxnSpPr/>
      </xdr:nvCxnSpPr>
      <xdr:spPr>
        <a:xfrm>
          <a:off x="16179800" y="1404196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8" name="フローチャート :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98072</xdr:rowOff>
    </xdr:from>
    <xdr:to>
      <xdr:col>23</xdr:col>
      <xdr:colOff>406400</xdr:colOff>
      <xdr:row>81</xdr:row>
      <xdr:rowOff>154516</xdr:rowOff>
    </xdr:to>
    <xdr:cxnSp macro="">
      <xdr:nvCxnSpPr>
        <xdr:cNvPr id="259" name="直線コネクタ 258"/>
        <xdr:cNvCxnSpPr/>
      </xdr:nvCxnSpPr>
      <xdr:spPr>
        <a:xfrm>
          <a:off x="15290800" y="13814072"/>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60" name="フローチャート : 判断 259"/>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61" name="テキスト ボックス 260"/>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98072</xdr:rowOff>
    </xdr:from>
    <xdr:to>
      <xdr:col>22</xdr:col>
      <xdr:colOff>203200</xdr:colOff>
      <xdr:row>86</xdr:row>
      <xdr:rowOff>128411</xdr:rowOff>
    </xdr:to>
    <xdr:cxnSp macro="">
      <xdr:nvCxnSpPr>
        <xdr:cNvPr id="262" name="直線コネクタ 261"/>
        <xdr:cNvCxnSpPr/>
      </xdr:nvCxnSpPr>
      <xdr:spPr>
        <a:xfrm flipV="1">
          <a:off x="14401800" y="13814072"/>
          <a:ext cx="889000" cy="10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128411</xdr:rowOff>
    </xdr:from>
    <xdr:to>
      <xdr:col>21</xdr:col>
      <xdr:colOff>0</xdr:colOff>
      <xdr:row>86</xdr:row>
      <xdr:rowOff>155222</xdr:rowOff>
    </xdr:to>
    <xdr:cxnSp macro="">
      <xdr:nvCxnSpPr>
        <xdr:cNvPr id="265" name="直線コネクタ 264"/>
        <xdr:cNvCxnSpPr/>
      </xdr:nvCxnSpPr>
      <xdr:spPr>
        <a:xfrm flipV="1">
          <a:off x="13512800" y="1487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52916</xdr:rowOff>
    </xdr:from>
    <xdr:to>
      <xdr:col>24</xdr:col>
      <xdr:colOff>609600</xdr:colOff>
      <xdr:row>82</xdr:row>
      <xdr:rowOff>154516</xdr:rowOff>
    </xdr:to>
    <xdr:sp macro="" textlink="">
      <xdr:nvSpPr>
        <xdr:cNvPr id="275" name="円/楕円 274"/>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69443</xdr:rowOff>
    </xdr:from>
    <xdr:ext cx="762000" cy="259045"/>
    <xdr:sp macro="" textlink="">
      <xdr:nvSpPr>
        <xdr:cNvPr id="276"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77" name="円/楕円 276"/>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78" name="テキスト ボックス 277"/>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47272</xdr:rowOff>
    </xdr:from>
    <xdr:to>
      <xdr:col>22</xdr:col>
      <xdr:colOff>254000</xdr:colOff>
      <xdr:row>80</xdr:row>
      <xdr:rowOff>148872</xdr:rowOff>
    </xdr:to>
    <xdr:sp macro="" textlink="">
      <xdr:nvSpPr>
        <xdr:cNvPr id="279" name="円/楕円 278"/>
        <xdr:cNvSpPr/>
      </xdr:nvSpPr>
      <xdr:spPr>
        <a:xfrm>
          <a:off x="15240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159049</xdr:rowOff>
    </xdr:from>
    <xdr:ext cx="762000" cy="259045"/>
    <xdr:sp macro="" textlink="">
      <xdr:nvSpPr>
        <xdr:cNvPr id="280" name="テキスト ボックス 279"/>
        <xdr:cNvSpPr txBox="1"/>
      </xdr:nvSpPr>
      <xdr:spPr>
        <a:xfrm>
          <a:off x="14909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77611</xdr:rowOff>
    </xdr:from>
    <xdr:to>
      <xdr:col>21</xdr:col>
      <xdr:colOff>50800</xdr:colOff>
      <xdr:row>87</xdr:row>
      <xdr:rowOff>7761</xdr:rowOff>
    </xdr:to>
    <xdr:sp macro="" textlink="">
      <xdr:nvSpPr>
        <xdr:cNvPr id="281" name="円/楕円 280"/>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17938</xdr:rowOff>
    </xdr:from>
    <xdr:ext cx="762000" cy="259045"/>
    <xdr:sp macro="" textlink="">
      <xdr:nvSpPr>
        <xdr:cNvPr id="282" name="テキスト ボックス 281"/>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104422</xdr:rowOff>
    </xdr:from>
    <xdr:to>
      <xdr:col>19</xdr:col>
      <xdr:colOff>533400</xdr:colOff>
      <xdr:row>87</xdr:row>
      <xdr:rowOff>34572</xdr:rowOff>
    </xdr:to>
    <xdr:sp macro="" textlink="">
      <xdr:nvSpPr>
        <xdr:cNvPr id="283" name="円/楕円 282"/>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44749</xdr:rowOff>
    </xdr:from>
    <xdr:ext cx="762000" cy="259045"/>
    <xdr:sp macro="" textlink="">
      <xdr:nvSpPr>
        <xdr:cNvPr id="284" name="テキスト ボックス 283"/>
        <xdr:cNvSpPr txBox="1"/>
      </xdr:nvSpPr>
      <xdr:spPr>
        <a:xfrm>
          <a:off x="13131800" y="1461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類似団体平均を若干</a:t>
          </a:r>
          <a:r>
            <a:rPr lang="ja-JP" altLang="en-US" sz="1100" b="0" i="0" baseline="0">
              <a:solidFill>
                <a:schemeClr val="dk1"/>
              </a:solidFill>
              <a:effectLst/>
              <a:latin typeface="+mn-lt"/>
              <a:ea typeface="+mn-ea"/>
              <a:cs typeface="+mn-cs"/>
            </a:rPr>
            <a:t>上回って</a:t>
          </a:r>
          <a:r>
            <a:rPr lang="ja-JP" altLang="ja-JP" sz="1100" b="0" i="0" baseline="0">
              <a:solidFill>
                <a:schemeClr val="dk1"/>
              </a:solidFill>
              <a:effectLst/>
              <a:latin typeface="+mn-lt"/>
              <a:ea typeface="+mn-ea"/>
              <a:cs typeface="+mn-cs"/>
            </a:rPr>
            <a:t>いる</a:t>
          </a:r>
          <a:r>
            <a:rPr lang="ja-JP" altLang="en-US" sz="1100" b="0" i="0" baseline="0">
              <a:solidFill>
                <a:schemeClr val="dk1"/>
              </a:solidFill>
              <a:effectLst/>
              <a:latin typeface="+mn-lt"/>
              <a:ea typeface="+mn-ea"/>
              <a:cs typeface="+mn-cs"/>
            </a:rPr>
            <a:t>が、ほぼ同ポイントで推移している。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一般職員等における対前年度比は</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191</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192</a:t>
          </a:r>
          <a:r>
            <a:rPr lang="ja-JP" altLang="ja-JP" sz="1100" b="0" i="0" baseline="0">
              <a:solidFill>
                <a:schemeClr val="dk1"/>
              </a:solidFill>
              <a:effectLst/>
              <a:latin typeface="+mn-lt"/>
              <a:ea typeface="+mn-ea"/>
              <a:cs typeface="+mn-cs"/>
            </a:rPr>
            <a:t>人）と</a:t>
          </a:r>
          <a:r>
            <a:rPr lang="ja-JP" altLang="en-US" sz="1100" b="0" i="0" baseline="0">
              <a:solidFill>
                <a:schemeClr val="dk1"/>
              </a:solidFill>
              <a:effectLst/>
              <a:latin typeface="+mn-lt"/>
              <a:ea typeface="+mn-ea"/>
              <a:cs typeface="+mn-cs"/>
            </a:rPr>
            <a:t>なり、人口千人当たり職員数が</a:t>
          </a:r>
          <a:r>
            <a:rPr lang="en-US" altLang="ja-JP" sz="1100" b="0" i="0" baseline="0">
              <a:solidFill>
                <a:schemeClr val="dk1"/>
              </a:solidFill>
              <a:effectLst/>
              <a:latin typeface="+mn-lt"/>
              <a:ea typeface="+mn-ea"/>
              <a:cs typeface="+mn-cs"/>
            </a:rPr>
            <a:t>0.23</a:t>
          </a:r>
          <a:r>
            <a:rPr lang="ja-JP" altLang="en-US" sz="1100" b="0" i="0" baseline="0">
              <a:solidFill>
                <a:schemeClr val="dk1"/>
              </a:solidFill>
              <a:effectLst/>
              <a:latin typeface="+mn-lt"/>
              <a:ea typeface="+mn-ea"/>
              <a:cs typeface="+mn-cs"/>
            </a:rPr>
            <a:t>ポイント増加した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定員適正化計画を基本に</a:t>
          </a:r>
          <a:r>
            <a:rPr lang="ja-JP" altLang="en-US" sz="1100" b="0" i="0" baseline="0">
              <a:solidFill>
                <a:schemeClr val="dk1"/>
              </a:solidFill>
              <a:effectLst/>
              <a:latin typeface="+mn-lt"/>
              <a:ea typeface="+mn-ea"/>
              <a:cs typeface="+mn-cs"/>
            </a:rPr>
            <a:t>退職不補充等に取り組みつつ、</a:t>
          </a:r>
          <a:r>
            <a:rPr lang="ja-JP" altLang="ja-JP" sz="1100" b="0" i="0" baseline="0">
              <a:solidFill>
                <a:schemeClr val="dk1"/>
              </a:solidFill>
              <a:effectLst/>
              <a:latin typeface="+mn-lt"/>
              <a:ea typeface="+mn-ea"/>
              <a:cs typeface="+mn-cs"/>
            </a:rPr>
            <a:t>専門性の高い部門への専任職員の適性配置等、適正な定員管理を進める。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4" name="直線コネクタ 313"/>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5"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6" name="直線コネクタ 315"/>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7"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18" name="直線コネクタ 317"/>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142170</xdr:rowOff>
    </xdr:from>
    <xdr:to>
      <xdr:col>24</xdr:col>
      <xdr:colOff>558800</xdr:colOff>
      <xdr:row>62</xdr:row>
      <xdr:rowOff>1552</xdr:rowOff>
    </xdr:to>
    <xdr:cxnSp macro="">
      <xdr:nvCxnSpPr>
        <xdr:cNvPr id="319" name="直線コネクタ 318"/>
        <xdr:cNvCxnSpPr/>
      </xdr:nvCxnSpPr>
      <xdr:spPr>
        <a:xfrm>
          <a:off x="16179800" y="10600620"/>
          <a:ext cx="8382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129346</xdr:rowOff>
    </xdr:from>
    <xdr:ext cx="762000" cy="259045"/>
    <xdr:sp macro="" textlink="">
      <xdr:nvSpPr>
        <xdr:cNvPr id="320" name="定員管理の状況平均値テキスト"/>
        <xdr:cNvSpPr txBox="1"/>
      </xdr:nvSpPr>
      <xdr:spPr>
        <a:xfrm>
          <a:off x="17106900" y="1041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1" name="フローチャート : 判断 320"/>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142170</xdr:rowOff>
    </xdr:from>
    <xdr:to>
      <xdr:col>23</xdr:col>
      <xdr:colOff>406400</xdr:colOff>
      <xdr:row>61</xdr:row>
      <xdr:rowOff>163619</xdr:rowOff>
    </xdr:to>
    <xdr:cxnSp macro="">
      <xdr:nvCxnSpPr>
        <xdr:cNvPr id="322" name="直線コネクタ 321"/>
        <xdr:cNvCxnSpPr/>
      </xdr:nvCxnSpPr>
      <xdr:spPr>
        <a:xfrm flipV="1">
          <a:off x="15290800" y="10600620"/>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3" name="フローチャート : 判断 322"/>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21042</xdr:rowOff>
    </xdr:from>
    <xdr:ext cx="736600" cy="259045"/>
    <xdr:sp macro="" textlink="">
      <xdr:nvSpPr>
        <xdr:cNvPr id="324" name="テキスト ボックス 323"/>
        <xdr:cNvSpPr txBox="1"/>
      </xdr:nvSpPr>
      <xdr:spPr>
        <a:xfrm>
          <a:off x="15798800" y="106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162278</xdr:rowOff>
    </xdr:from>
    <xdr:to>
      <xdr:col>22</xdr:col>
      <xdr:colOff>203200</xdr:colOff>
      <xdr:row>61</xdr:row>
      <xdr:rowOff>163619</xdr:rowOff>
    </xdr:to>
    <xdr:cxnSp macro="">
      <xdr:nvCxnSpPr>
        <xdr:cNvPr id="325" name="直線コネクタ 324"/>
        <xdr:cNvCxnSpPr/>
      </xdr:nvCxnSpPr>
      <xdr:spPr>
        <a:xfrm>
          <a:off x="14401800" y="10620728"/>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6" name="フローチャート : 判断 325"/>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27675</xdr:rowOff>
    </xdr:from>
    <xdr:ext cx="762000" cy="259045"/>
    <xdr:sp macro="" textlink="">
      <xdr:nvSpPr>
        <xdr:cNvPr id="327" name="テキスト ボックス 326"/>
        <xdr:cNvSpPr txBox="1"/>
      </xdr:nvSpPr>
      <xdr:spPr>
        <a:xfrm>
          <a:off x="14909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162278</xdr:rowOff>
    </xdr:from>
    <xdr:to>
      <xdr:col>21</xdr:col>
      <xdr:colOff>0</xdr:colOff>
      <xdr:row>62</xdr:row>
      <xdr:rowOff>80645</xdr:rowOff>
    </xdr:to>
    <xdr:cxnSp macro="">
      <xdr:nvCxnSpPr>
        <xdr:cNvPr id="328" name="直線コネクタ 327"/>
        <xdr:cNvCxnSpPr/>
      </xdr:nvCxnSpPr>
      <xdr:spPr>
        <a:xfrm flipV="1">
          <a:off x="13512800" y="10620728"/>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29" name="フローチャート : 判断 328"/>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42421</xdr:rowOff>
    </xdr:from>
    <xdr:ext cx="762000" cy="259045"/>
    <xdr:sp macro="" textlink="">
      <xdr:nvSpPr>
        <xdr:cNvPr id="330" name="テキスト ボックス 329"/>
        <xdr:cNvSpPr txBox="1"/>
      </xdr:nvSpPr>
      <xdr:spPr>
        <a:xfrm>
          <a:off x="14020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1" name="フローチャート : 判断 330"/>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66551</xdr:rowOff>
    </xdr:from>
    <xdr:ext cx="762000" cy="259045"/>
    <xdr:sp macro="" textlink="">
      <xdr:nvSpPr>
        <xdr:cNvPr id="332" name="テキスト ボックス 331"/>
        <xdr:cNvSpPr txBox="1"/>
      </xdr:nvSpPr>
      <xdr:spPr>
        <a:xfrm>
          <a:off x="13131800" y="1035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122202</xdr:rowOff>
    </xdr:from>
    <xdr:to>
      <xdr:col>24</xdr:col>
      <xdr:colOff>609600</xdr:colOff>
      <xdr:row>62</xdr:row>
      <xdr:rowOff>52352</xdr:rowOff>
    </xdr:to>
    <xdr:sp macro="" textlink="">
      <xdr:nvSpPr>
        <xdr:cNvPr id="338" name="円/楕円 337"/>
        <xdr:cNvSpPr/>
      </xdr:nvSpPr>
      <xdr:spPr>
        <a:xfrm>
          <a:off x="16967200" y="105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94279</xdr:rowOff>
    </xdr:from>
    <xdr:ext cx="762000" cy="259045"/>
    <xdr:sp macro="" textlink="">
      <xdr:nvSpPr>
        <xdr:cNvPr id="339" name="定員管理の状況該当値テキスト"/>
        <xdr:cNvSpPr txBox="1"/>
      </xdr:nvSpPr>
      <xdr:spPr>
        <a:xfrm>
          <a:off x="17106900" y="105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91370</xdr:rowOff>
    </xdr:from>
    <xdr:to>
      <xdr:col>23</xdr:col>
      <xdr:colOff>457200</xdr:colOff>
      <xdr:row>62</xdr:row>
      <xdr:rowOff>21520</xdr:rowOff>
    </xdr:to>
    <xdr:sp macro="" textlink="">
      <xdr:nvSpPr>
        <xdr:cNvPr id="340" name="円/楕円 339"/>
        <xdr:cNvSpPr/>
      </xdr:nvSpPr>
      <xdr:spPr>
        <a:xfrm>
          <a:off x="16129000" y="1054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31697</xdr:rowOff>
    </xdr:from>
    <xdr:ext cx="736600" cy="259045"/>
    <xdr:sp macro="" textlink="">
      <xdr:nvSpPr>
        <xdr:cNvPr id="341" name="テキスト ボックス 340"/>
        <xdr:cNvSpPr txBox="1"/>
      </xdr:nvSpPr>
      <xdr:spPr>
        <a:xfrm>
          <a:off x="15798800" y="1031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112819</xdr:rowOff>
    </xdr:from>
    <xdr:to>
      <xdr:col>22</xdr:col>
      <xdr:colOff>254000</xdr:colOff>
      <xdr:row>62</xdr:row>
      <xdr:rowOff>42969</xdr:rowOff>
    </xdr:to>
    <xdr:sp macro="" textlink="">
      <xdr:nvSpPr>
        <xdr:cNvPr id="342" name="円/楕円 341"/>
        <xdr:cNvSpPr/>
      </xdr:nvSpPr>
      <xdr:spPr>
        <a:xfrm>
          <a:off x="15240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27746</xdr:rowOff>
    </xdr:from>
    <xdr:ext cx="762000" cy="259045"/>
    <xdr:sp macro="" textlink="">
      <xdr:nvSpPr>
        <xdr:cNvPr id="343" name="テキスト ボックス 342"/>
        <xdr:cNvSpPr txBox="1"/>
      </xdr:nvSpPr>
      <xdr:spPr>
        <a:xfrm>
          <a:off x="14909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111478</xdr:rowOff>
    </xdr:from>
    <xdr:to>
      <xdr:col>21</xdr:col>
      <xdr:colOff>50800</xdr:colOff>
      <xdr:row>62</xdr:row>
      <xdr:rowOff>41628</xdr:rowOff>
    </xdr:to>
    <xdr:sp macro="" textlink="">
      <xdr:nvSpPr>
        <xdr:cNvPr id="344" name="円/楕円 343"/>
        <xdr:cNvSpPr/>
      </xdr:nvSpPr>
      <xdr:spPr>
        <a:xfrm>
          <a:off x="143510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26405</xdr:rowOff>
    </xdr:from>
    <xdr:ext cx="762000" cy="259045"/>
    <xdr:sp macro="" textlink="">
      <xdr:nvSpPr>
        <xdr:cNvPr id="345" name="テキスト ボックス 344"/>
        <xdr:cNvSpPr txBox="1"/>
      </xdr:nvSpPr>
      <xdr:spPr>
        <a:xfrm>
          <a:off x="14020800" y="106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46" name="円/楕円 345"/>
        <xdr:cNvSpPr/>
      </xdr:nvSpPr>
      <xdr:spPr>
        <a:xfrm>
          <a:off x="13462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116222</xdr:rowOff>
    </xdr:from>
    <xdr:ext cx="762000" cy="259045"/>
    <xdr:sp macro="" textlink="">
      <xdr:nvSpPr>
        <xdr:cNvPr id="347" name="テキスト ボックス 346"/>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H20</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年度における補償金免除繰上償還（</a:t>
          </a:r>
          <a:r>
            <a:rPr lang="en-US" altLang="ja-JP" sz="1100">
              <a:solidFill>
                <a:schemeClr val="dk1"/>
              </a:solidFill>
              <a:effectLst/>
              <a:latin typeface="+mn-lt"/>
              <a:ea typeface="+mn-ea"/>
              <a:cs typeface="+mn-cs"/>
            </a:rPr>
            <a:t>100,822</a:t>
          </a:r>
          <a:r>
            <a:rPr lang="ja-JP" altLang="ja-JP" sz="1100">
              <a:solidFill>
                <a:schemeClr val="dk1"/>
              </a:solidFill>
              <a:effectLst/>
              <a:latin typeface="+mn-lt"/>
              <a:ea typeface="+mn-ea"/>
              <a:cs typeface="+mn-cs"/>
            </a:rPr>
            <a:t>千円）等により、類似団体平均を下回る状況が続い</a:t>
          </a:r>
          <a:r>
            <a:rPr lang="ja-JP" altLang="en-US" sz="1100">
              <a:solidFill>
                <a:schemeClr val="dk1"/>
              </a:solidFill>
              <a:effectLst/>
              <a:latin typeface="+mn-lt"/>
              <a:ea typeface="+mn-ea"/>
              <a:cs typeface="+mn-cs"/>
            </a:rPr>
            <a:t>たが、</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年度では</a:t>
          </a:r>
          <a:r>
            <a:rPr lang="en-US" altLang="ja-JP" sz="1100">
              <a:solidFill>
                <a:schemeClr val="dk1"/>
              </a:solidFill>
              <a:effectLst/>
              <a:latin typeface="+mn-lt"/>
              <a:ea typeface="+mn-ea"/>
              <a:cs typeface="+mn-cs"/>
            </a:rPr>
            <a:t>9.6</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増）となり、類似団体の改善傾向を要因として比率の差異が</a:t>
          </a:r>
          <a:r>
            <a:rPr lang="en-US" altLang="ja-JP" sz="1100">
              <a:solidFill>
                <a:schemeClr val="dk1"/>
              </a:solidFill>
              <a:effectLst/>
              <a:latin typeface="+mn-lt"/>
              <a:ea typeface="+mn-ea"/>
              <a:cs typeface="+mn-cs"/>
            </a:rPr>
            <a:t>0.5</a:t>
          </a:r>
          <a:r>
            <a:rPr lang="ja-JP" altLang="en-US" sz="1100">
              <a:solidFill>
                <a:schemeClr val="dk1"/>
              </a:solidFill>
              <a:effectLst/>
              <a:latin typeface="+mn-lt"/>
              <a:ea typeface="+mn-ea"/>
              <a:cs typeface="+mn-cs"/>
            </a:rPr>
            <a:t>ポイントとなった。</a:t>
          </a:r>
          <a:endParaRPr lang="ja-JP" altLang="ja-JP" sz="1400">
            <a:effectLst/>
          </a:endParaRPr>
        </a:p>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宿戸学区統合保育園新築事業及び種市給食センター整備に伴う償還開始や、</a:t>
          </a:r>
          <a:r>
            <a:rPr lang="ja-JP" altLang="ja-JP" sz="1100">
              <a:solidFill>
                <a:schemeClr val="dk1"/>
              </a:solidFill>
              <a:effectLst/>
              <a:latin typeface="+mn-lt"/>
              <a:ea typeface="+mn-ea"/>
              <a:cs typeface="+mn-cs"/>
            </a:rPr>
            <a:t>中野小学校大規模改築事業及び久慈消防署種市分署整備事業による起債借入</a:t>
          </a:r>
          <a:r>
            <a:rPr lang="ja-JP" altLang="en-US" sz="1100">
              <a:solidFill>
                <a:schemeClr val="dk1"/>
              </a:solidFill>
              <a:effectLst/>
              <a:latin typeface="+mn-lt"/>
              <a:ea typeface="+mn-ea"/>
              <a:cs typeface="+mn-cs"/>
            </a:rPr>
            <a:t>の負担が増す</a:t>
          </a:r>
          <a:r>
            <a:rPr lang="ja-JP" altLang="ja-JP" sz="1100">
              <a:solidFill>
                <a:schemeClr val="dk1"/>
              </a:solidFill>
              <a:effectLst/>
              <a:latin typeface="+mn-lt"/>
              <a:ea typeface="+mn-ea"/>
              <a:cs typeface="+mn-cs"/>
            </a:rPr>
            <a:t>見込みであることから、プライマリーバランスの確保や実質公債費比率</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％（起債許可団体）を超えないよう、予算の選択と集中を徹底し町債発行の</a:t>
          </a:r>
          <a:r>
            <a:rPr lang="ja-JP" altLang="en-US" sz="1100">
              <a:solidFill>
                <a:schemeClr val="dk1"/>
              </a:solidFill>
              <a:effectLst/>
              <a:latin typeface="+mn-lt"/>
              <a:ea typeface="+mn-ea"/>
              <a:cs typeface="+mn-cs"/>
            </a:rPr>
            <a:t>平準化</a:t>
          </a:r>
          <a:r>
            <a:rPr lang="ja-JP" altLang="ja-JP" sz="110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79" name="直線コネクタ 378"/>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0"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1" name="直線コネクタ 380"/>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2"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3" name="直線コネクタ 382"/>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12095</xdr:rowOff>
    </xdr:from>
    <xdr:to>
      <xdr:col>24</xdr:col>
      <xdr:colOff>558800</xdr:colOff>
      <xdr:row>40</xdr:row>
      <xdr:rowOff>23585</xdr:rowOff>
    </xdr:to>
    <xdr:cxnSp macro="">
      <xdr:nvCxnSpPr>
        <xdr:cNvPr id="384" name="直線コネクタ 383"/>
        <xdr:cNvCxnSpPr/>
      </xdr:nvCxnSpPr>
      <xdr:spPr>
        <a:xfrm>
          <a:off x="16179800" y="68700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2315</xdr:rowOff>
    </xdr:from>
    <xdr:ext cx="762000" cy="259045"/>
    <xdr:sp macro="" textlink="">
      <xdr:nvSpPr>
        <xdr:cNvPr id="385" name="公債費負担の状況平均値テキスト"/>
        <xdr:cNvSpPr txBox="1"/>
      </xdr:nvSpPr>
      <xdr:spPr>
        <a:xfrm>
          <a:off x="17106900" y="68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6" name="フローチャート : 判断 385"/>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12095</xdr:rowOff>
    </xdr:from>
    <xdr:to>
      <xdr:col>23</xdr:col>
      <xdr:colOff>406400</xdr:colOff>
      <xdr:row>40</xdr:row>
      <xdr:rowOff>92528</xdr:rowOff>
    </xdr:to>
    <xdr:cxnSp macro="">
      <xdr:nvCxnSpPr>
        <xdr:cNvPr id="387" name="直線コネクタ 386"/>
        <xdr:cNvCxnSpPr/>
      </xdr:nvCxnSpPr>
      <xdr:spPr>
        <a:xfrm flipV="1">
          <a:off x="15290800" y="68700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8" name="フローチャート : 判断 38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9" name="テキスト ボックス 388"/>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92528</xdr:rowOff>
    </xdr:from>
    <xdr:to>
      <xdr:col>22</xdr:col>
      <xdr:colOff>203200</xdr:colOff>
      <xdr:row>40</xdr:row>
      <xdr:rowOff>127000</xdr:rowOff>
    </xdr:to>
    <xdr:cxnSp macro="">
      <xdr:nvCxnSpPr>
        <xdr:cNvPr id="390" name="直線コネクタ 389"/>
        <xdr:cNvCxnSpPr/>
      </xdr:nvCxnSpPr>
      <xdr:spPr>
        <a:xfrm flipV="1">
          <a:off x="14401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1" name="フローチャート : 判断 390"/>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392" name="テキスト ボックス 391"/>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70455</xdr:rowOff>
    </xdr:to>
    <xdr:cxnSp macro="">
      <xdr:nvCxnSpPr>
        <xdr:cNvPr id="393" name="直線コネクタ 392"/>
        <xdr:cNvCxnSpPr/>
      </xdr:nvCxnSpPr>
      <xdr:spPr>
        <a:xfrm flipV="1">
          <a:off x="13512800" y="69850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5" name="テキスト ボックス 39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7" name="テキスト ボックス 396"/>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403" name="円/楕円 402"/>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160762</xdr:rowOff>
    </xdr:from>
    <xdr:ext cx="762000" cy="259045"/>
    <xdr:sp macro="" textlink="">
      <xdr:nvSpPr>
        <xdr:cNvPr id="404"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132745</xdr:rowOff>
    </xdr:from>
    <xdr:to>
      <xdr:col>23</xdr:col>
      <xdr:colOff>457200</xdr:colOff>
      <xdr:row>40</xdr:row>
      <xdr:rowOff>62895</xdr:rowOff>
    </xdr:to>
    <xdr:sp macro="" textlink="">
      <xdr:nvSpPr>
        <xdr:cNvPr id="405" name="円/楕円 404"/>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73072</xdr:rowOff>
    </xdr:from>
    <xdr:ext cx="736600" cy="259045"/>
    <xdr:sp macro="" textlink="">
      <xdr:nvSpPr>
        <xdr:cNvPr id="406" name="テキスト ボックス 405"/>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41728</xdr:rowOff>
    </xdr:from>
    <xdr:to>
      <xdr:col>22</xdr:col>
      <xdr:colOff>254000</xdr:colOff>
      <xdr:row>40</xdr:row>
      <xdr:rowOff>143328</xdr:rowOff>
    </xdr:to>
    <xdr:sp macro="" textlink="">
      <xdr:nvSpPr>
        <xdr:cNvPr id="407" name="円/楕円 406"/>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153505</xdr:rowOff>
    </xdr:from>
    <xdr:ext cx="762000" cy="259045"/>
    <xdr:sp macro="" textlink="">
      <xdr:nvSpPr>
        <xdr:cNvPr id="408" name="テキスト ボックス 407"/>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9" name="円/楕円 408"/>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10" name="テキスト ボックス 409"/>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411" name="円/楕円 410"/>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412" name="テキスト ボックス 411"/>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類似団体より</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ポイント高い指標となっており、前年度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14.3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算式の分子では、地方債現在高の増、公営企業債等繰入見込額の減、基金現在高の増による充当可能財源の増により、</a:t>
          </a:r>
          <a:r>
            <a:rPr lang="ja-JP" altLang="en-US" sz="1100" b="0" i="0" baseline="0">
              <a:solidFill>
                <a:schemeClr val="dk1"/>
              </a:solidFill>
              <a:effectLst/>
              <a:latin typeface="+mn-lt"/>
              <a:ea typeface="+mn-ea"/>
              <a:cs typeface="+mn-cs"/>
            </a:rPr>
            <a:t>分子</a:t>
          </a:r>
          <a:r>
            <a:rPr lang="ja-JP" altLang="ja-JP" sz="1100" b="0" i="0" baseline="0">
              <a:solidFill>
                <a:schemeClr val="dk1"/>
              </a:solidFill>
              <a:effectLst/>
              <a:latin typeface="+mn-lt"/>
              <a:ea typeface="+mn-ea"/>
              <a:cs typeface="+mn-cs"/>
            </a:rPr>
            <a:t>全体で</a:t>
          </a:r>
          <a:r>
            <a:rPr lang="en-US" altLang="ja-JP" sz="1100" b="0" i="0" baseline="0">
              <a:solidFill>
                <a:schemeClr val="dk1"/>
              </a:solidFill>
              <a:effectLst/>
              <a:latin typeface="+mn-lt"/>
              <a:ea typeface="+mn-ea"/>
              <a:cs typeface="+mn-cs"/>
            </a:rPr>
            <a:t>23.3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分母では、標準財政規模が</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、控除となる算入公債費が</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減と</a:t>
          </a:r>
          <a:r>
            <a:rPr lang="ja-JP" altLang="ja-JP" sz="1100" b="0" i="0" baseline="0">
              <a:solidFill>
                <a:schemeClr val="dk1"/>
              </a:solidFill>
              <a:effectLst/>
              <a:latin typeface="+mn-lt"/>
              <a:ea typeface="+mn-ea"/>
              <a:cs typeface="+mn-cs"/>
            </a:rPr>
            <a:t>なり、</a:t>
          </a:r>
          <a:r>
            <a:rPr lang="ja-JP" altLang="en-US" sz="1100" b="0" i="0" baseline="0">
              <a:solidFill>
                <a:schemeClr val="dk1"/>
              </a:solidFill>
              <a:effectLst/>
              <a:latin typeface="+mn-lt"/>
              <a:ea typeface="+mn-ea"/>
              <a:cs typeface="+mn-cs"/>
            </a:rPr>
            <a:t>分母</a:t>
          </a:r>
          <a:r>
            <a:rPr lang="ja-JP" altLang="ja-JP" sz="1100" b="0" i="0" baseline="0">
              <a:solidFill>
                <a:schemeClr val="dk1"/>
              </a:solidFill>
              <a:effectLst/>
              <a:latin typeface="+mn-lt"/>
              <a:ea typeface="+mn-ea"/>
              <a:cs typeface="+mn-cs"/>
            </a:rPr>
            <a:t>全体で</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en-US" sz="1100" b="0" i="0" baseline="0">
              <a:solidFill>
                <a:schemeClr val="dk1"/>
              </a:solidFill>
              <a:effectLst/>
              <a:latin typeface="+mn-lt"/>
              <a:ea typeface="+mn-ea"/>
              <a:cs typeface="+mn-cs"/>
            </a:rPr>
            <a:t>　基金規模の維持及び起債発行の平準化等に留意しながら、</a:t>
          </a:r>
          <a:r>
            <a:rPr lang="ja-JP" altLang="ja-JP" sz="1100" b="0" i="0" baseline="0">
              <a:solidFill>
                <a:schemeClr val="dk1"/>
              </a:solidFill>
              <a:effectLst/>
              <a:latin typeface="+mn-lt"/>
              <a:ea typeface="+mn-ea"/>
              <a:cs typeface="+mn-cs"/>
            </a:rPr>
            <a:t>事業の選択と集中に努める必要がある。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41" name="直線コネクタ 440"/>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42"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3" name="直線コネクタ 442"/>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28434</xdr:rowOff>
    </xdr:from>
    <xdr:to>
      <xdr:col>24</xdr:col>
      <xdr:colOff>558800</xdr:colOff>
      <xdr:row>18</xdr:row>
      <xdr:rowOff>48683</xdr:rowOff>
    </xdr:to>
    <xdr:cxnSp macro="">
      <xdr:nvCxnSpPr>
        <xdr:cNvPr id="446" name="直線コネクタ 445"/>
        <xdr:cNvCxnSpPr/>
      </xdr:nvCxnSpPr>
      <xdr:spPr>
        <a:xfrm flipV="1">
          <a:off x="16179800" y="2943084"/>
          <a:ext cx="838200" cy="19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91880</xdr:rowOff>
    </xdr:from>
    <xdr:ext cx="762000" cy="259045"/>
    <xdr:sp macro="" textlink="">
      <xdr:nvSpPr>
        <xdr:cNvPr id="447" name="将来負担の状況平均値テキスト"/>
        <xdr:cNvSpPr txBox="1"/>
      </xdr:nvSpPr>
      <xdr:spPr>
        <a:xfrm>
          <a:off x="17106900" y="2663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48" name="フローチャート : 判断 447"/>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23213</xdr:rowOff>
    </xdr:from>
    <xdr:to>
      <xdr:col>23</xdr:col>
      <xdr:colOff>406400</xdr:colOff>
      <xdr:row>18</xdr:row>
      <xdr:rowOff>48683</xdr:rowOff>
    </xdr:to>
    <xdr:cxnSp macro="">
      <xdr:nvCxnSpPr>
        <xdr:cNvPr id="449" name="直線コネクタ 448"/>
        <xdr:cNvCxnSpPr/>
      </xdr:nvCxnSpPr>
      <xdr:spPr>
        <a:xfrm>
          <a:off x="15290800" y="3109313"/>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71473</xdr:rowOff>
    </xdr:from>
    <xdr:to>
      <xdr:col>23</xdr:col>
      <xdr:colOff>457200</xdr:colOff>
      <xdr:row>18</xdr:row>
      <xdr:rowOff>1623</xdr:rowOff>
    </xdr:to>
    <xdr:sp macro="" textlink="">
      <xdr:nvSpPr>
        <xdr:cNvPr id="450" name="フローチャート : 判断 449"/>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11800</xdr:rowOff>
    </xdr:from>
    <xdr:ext cx="736600" cy="259045"/>
    <xdr:sp macro="" textlink="">
      <xdr:nvSpPr>
        <xdr:cNvPr id="451" name="テキスト ボックス 450"/>
        <xdr:cNvSpPr txBox="1"/>
      </xdr:nvSpPr>
      <xdr:spPr>
        <a:xfrm>
          <a:off x="15798800" y="275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23213</xdr:rowOff>
    </xdr:from>
    <xdr:to>
      <xdr:col>22</xdr:col>
      <xdr:colOff>203200</xdr:colOff>
      <xdr:row>18</xdr:row>
      <xdr:rowOff>104987</xdr:rowOff>
    </xdr:to>
    <xdr:cxnSp macro="">
      <xdr:nvCxnSpPr>
        <xdr:cNvPr id="452" name="直線コネクタ 451"/>
        <xdr:cNvCxnSpPr/>
      </xdr:nvCxnSpPr>
      <xdr:spPr>
        <a:xfrm flipV="1">
          <a:off x="14401800" y="3109313"/>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22013</xdr:rowOff>
    </xdr:from>
    <xdr:to>
      <xdr:col>22</xdr:col>
      <xdr:colOff>254000</xdr:colOff>
      <xdr:row>18</xdr:row>
      <xdr:rowOff>123613</xdr:rowOff>
    </xdr:to>
    <xdr:sp macro="" textlink="">
      <xdr:nvSpPr>
        <xdr:cNvPr id="453" name="フローチャート : 判断 452"/>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108390</xdr:rowOff>
    </xdr:from>
    <xdr:ext cx="762000" cy="259045"/>
    <xdr:sp macro="" textlink="">
      <xdr:nvSpPr>
        <xdr:cNvPr id="454" name="テキスト ボックス 453"/>
        <xdr:cNvSpPr txBox="1"/>
      </xdr:nvSpPr>
      <xdr:spPr>
        <a:xfrm>
          <a:off x="14909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104987</xdr:rowOff>
    </xdr:from>
    <xdr:to>
      <xdr:col>21</xdr:col>
      <xdr:colOff>0</xdr:colOff>
      <xdr:row>19</xdr:row>
      <xdr:rowOff>83679</xdr:rowOff>
    </xdr:to>
    <xdr:cxnSp macro="">
      <xdr:nvCxnSpPr>
        <xdr:cNvPr id="455" name="直線コネクタ 454"/>
        <xdr:cNvCxnSpPr/>
      </xdr:nvCxnSpPr>
      <xdr:spPr>
        <a:xfrm flipV="1">
          <a:off x="13512800" y="3191087"/>
          <a:ext cx="8890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27517</xdr:rowOff>
    </xdr:from>
    <xdr:to>
      <xdr:col>21</xdr:col>
      <xdr:colOff>50800</xdr:colOff>
      <xdr:row>19</xdr:row>
      <xdr:rowOff>129117</xdr:rowOff>
    </xdr:to>
    <xdr:sp macro="" textlink="">
      <xdr:nvSpPr>
        <xdr:cNvPr id="456" name="フローチャート : 判断 455"/>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113894</xdr:rowOff>
    </xdr:from>
    <xdr:ext cx="762000" cy="259045"/>
    <xdr:sp macro="" textlink="">
      <xdr:nvSpPr>
        <xdr:cNvPr id="457" name="テキスト ボックス 456"/>
        <xdr:cNvSpPr txBox="1"/>
      </xdr:nvSpPr>
      <xdr:spPr>
        <a:xfrm>
          <a:off x="14020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58" name="フローチャート : 判断 457"/>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130122</xdr:rowOff>
    </xdr:from>
    <xdr:ext cx="762000" cy="259045"/>
    <xdr:sp macro="" textlink="">
      <xdr:nvSpPr>
        <xdr:cNvPr id="459" name="テキスト ボックス 458"/>
        <xdr:cNvSpPr txBox="1"/>
      </xdr:nvSpPr>
      <xdr:spPr>
        <a:xfrm>
          <a:off x="13131800" y="355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149084</xdr:rowOff>
    </xdr:from>
    <xdr:to>
      <xdr:col>24</xdr:col>
      <xdr:colOff>609600</xdr:colOff>
      <xdr:row>17</xdr:row>
      <xdr:rowOff>79234</xdr:rowOff>
    </xdr:to>
    <xdr:sp macro="" textlink="">
      <xdr:nvSpPr>
        <xdr:cNvPr id="465" name="円/楕円 464"/>
        <xdr:cNvSpPr/>
      </xdr:nvSpPr>
      <xdr:spPr>
        <a:xfrm>
          <a:off x="16967200" y="2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121161</xdr:rowOff>
    </xdr:from>
    <xdr:ext cx="762000" cy="259045"/>
    <xdr:sp macro="" textlink="">
      <xdr:nvSpPr>
        <xdr:cNvPr id="466" name="将来負担の状況該当値テキスト"/>
        <xdr:cNvSpPr txBox="1"/>
      </xdr:nvSpPr>
      <xdr:spPr>
        <a:xfrm>
          <a:off x="17106900" y="2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169333</xdr:rowOff>
    </xdr:from>
    <xdr:to>
      <xdr:col>23</xdr:col>
      <xdr:colOff>457200</xdr:colOff>
      <xdr:row>18</xdr:row>
      <xdr:rowOff>99483</xdr:rowOff>
    </xdr:to>
    <xdr:sp macro="" textlink="">
      <xdr:nvSpPr>
        <xdr:cNvPr id="467" name="円/楕円 466"/>
        <xdr:cNvSpPr/>
      </xdr:nvSpPr>
      <xdr:spPr>
        <a:xfrm>
          <a:off x="16129000" y="30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84260</xdr:rowOff>
    </xdr:from>
    <xdr:ext cx="736600" cy="259045"/>
    <xdr:sp macro="" textlink="">
      <xdr:nvSpPr>
        <xdr:cNvPr id="468" name="テキスト ボックス 467"/>
        <xdr:cNvSpPr txBox="1"/>
      </xdr:nvSpPr>
      <xdr:spPr>
        <a:xfrm>
          <a:off x="15798800" y="317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143863</xdr:rowOff>
    </xdr:from>
    <xdr:to>
      <xdr:col>22</xdr:col>
      <xdr:colOff>254000</xdr:colOff>
      <xdr:row>18</xdr:row>
      <xdr:rowOff>74013</xdr:rowOff>
    </xdr:to>
    <xdr:sp macro="" textlink="">
      <xdr:nvSpPr>
        <xdr:cNvPr id="469" name="円/楕円 468"/>
        <xdr:cNvSpPr/>
      </xdr:nvSpPr>
      <xdr:spPr>
        <a:xfrm>
          <a:off x="15240000" y="30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84190</xdr:rowOff>
    </xdr:from>
    <xdr:ext cx="762000" cy="259045"/>
    <xdr:sp macro="" textlink="">
      <xdr:nvSpPr>
        <xdr:cNvPr id="470" name="テキスト ボックス 469"/>
        <xdr:cNvSpPr txBox="1"/>
      </xdr:nvSpPr>
      <xdr:spPr>
        <a:xfrm>
          <a:off x="14909800" y="282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54187</xdr:rowOff>
    </xdr:from>
    <xdr:to>
      <xdr:col>21</xdr:col>
      <xdr:colOff>50800</xdr:colOff>
      <xdr:row>18</xdr:row>
      <xdr:rowOff>155787</xdr:rowOff>
    </xdr:to>
    <xdr:sp macro="" textlink="">
      <xdr:nvSpPr>
        <xdr:cNvPr id="471" name="円/楕円 470"/>
        <xdr:cNvSpPr/>
      </xdr:nvSpPr>
      <xdr:spPr>
        <a:xfrm>
          <a:off x="143510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165964</xdr:rowOff>
    </xdr:from>
    <xdr:ext cx="762000" cy="259045"/>
    <xdr:sp macro="" textlink="">
      <xdr:nvSpPr>
        <xdr:cNvPr id="472" name="テキスト ボックス 471"/>
        <xdr:cNvSpPr txBox="1"/>
      </xdr:nvSpPr>
      <xdr:spPr>
        <a:xfrm>
          <a:off x="14020800" y="290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32879</xdr:rowOff>
    </xdr:from>
    <xdr:to>
      <xdr:col>19</xdr:col>
      <xdr:colOff>533400</xdr:colOff>
      <xdr:row>19</xdr:row>
      <xdr:rowOff>134479</xdr:rowOff>
    </xdr:to>
    <xdr:sp macro="" textlink="">
      <xdr:nvSpPr>
        <xdr:cNvPr id="473" name="円/楕円 472"/>
        <xdr:cNvSpPr/>
      </xdr:nvSpPr>
      <xdr:spPr>
        <a:xfrm>
          <a:off x="13462000" y="32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144656</xdr:rowOff>
    </xdr:from>
    <xdr:ext cx="762000" cy="259045"/>
    <xdr:sp macro="" textlink="">
      <xdr:nvSpPr>
        <xdr:cNvPr id="474" name="テキスト ボックス 473"/>
        <xdr:cNvSpPr txBox="1"/>
      </xdr:nvSpPr>
      <xdr:spPr>
        <a:xfrm>
          <a:off x="13131800" y="305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岩手県洋野町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17,813
17,744
302.92
12,592,365
11,952,958
483,707
6,901,052
14,574,461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a:t>
          </a:r>
          <a:r>
            <a:rPr lang="ja-JP" altLang="en-US" sz="1100" b="0" i="0" baseline="0">
              <a:solidFill>
                <a:schemeClr val="dk1"/>
              </a:solidFill>
              <a:effectLst/>
              <a:latin typeface="+mn-lt"/>
              <a:ea typeface="+mn-ea"/>
              <a:cs typeface="+mn-cs"/>
            </a:rPr>
            <a:t>経常収支比率の</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分に係る比率の</a:t>
          </a:r>
          <a:r>
            <a:rPr lang="ja-JP" altLang="ja-JP" sz="1100" b="0" i="0" baseline="0">
              <a:solidFill>
                <a:schemeClr val="dk1"/>
              </a:solidFill>
              <a:effectLst/>
              <a:latin typeface="+mn-lt"/>
              <a:ea typeface="+mn-ea"/>
              <a:cs typeface="+mn-cs"/>
            </a:rPr>
            <a:t>差異が増加した（</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）。ラスパイレス指数は平均より低く、</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千人あたりの職員数（</a:t>
          </a:r>
          <a:r>
            <a:rPr lang="en-US" altLang="ja-JP" sz="1100" b="0" i="0" baseline="0">
              <a:solidFill>
                <a:schemeClr val="dk1"/>
              </a:solidFill>
              <a:effectLst/>
              <a:latin typeface="+mn-lt"/>
              <a:ea typeface="+mn-ea"/>
              <a:cs typeface="+mn-cs"/>
            </a:rPr>
            <a:t>10.78</a:t>
          </a:r>
          <a:r>
            <a:rPr lang="ja-JP" altLang="ja-JP" sz="1100" b="0" i="0" baseline="0">
              <a:solidFill>
                <a:schemeClr val="dk1"/>
              </a:solidFill>
              <a:effectLst/>
              <a:latin typeface="+mn-lt"/>
              <a:ea typeface="+mn-ea"/>
              <a:cs typeface="+mn-cs"/>
            </a:rPr>
            <a:t>人）が類似団体より</a:t>
          </a:r>
          <a:r>
            <a:rPr lang="en-US" altLang="ja-JP" sz="1100" b="0" i="0" baseline="0">
              <a:solidFill>
                <a:schemeClr val="dk1"/>
              </a:solidFill>
              <a:effectLst/>
              <a:latin typeface="+mn-lt"/>
              <a:ea typeface="+mn-ea"/>
              <a:cs typeface="+mn-cs"/>
            </a:rPr>
            <a:t>0.07</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多い</a:t>
          </a:r>
          <a:r>
            <a:rPr lang="ja-JP" altLang="ja-JP" sz="1100" b="0" i="0" baseline="0">
              <a:solidFill>
                <a:schemeClr val="dk1"/>
              </a:solidFill>
              <a:effectLst/>
              <a:latin typeface="+mn-lt"/>
              <a:ea typeface="+mn-ea"/>
              <a:cs typeface="+mn-cs"/>
            </a:rPr>
            <a:t>が、指数としては前年度比ほぼ横ばいとなったところ。</a:t>
          </a:r>
          <a:endParaRPr lang="ja-JP" altLang="ja-JP" sz="1400">
            <a:effectLst/>
          </a:endParaRPr>
        </a:p>
        <a:p>
          <a:pPr rtl="0"/>
          <a:r>
            <a:rPr lang="ja-JP" altLang="ja-JP" sz="1100" b="0" i="0" baseline="0">
              <a:solidFill>
                <a:schemeClr val="dk1"/>
              </a:solidFill>
              <a:effectLst/>
              <a:latin typeface="+mn-lt"/>
              <a:ea typeface="+mn-ea"/>
              <a:cs typeface="+mn-cs"/>
            </a:rPr>
            <a:t>　定員適正化計画に基づき職員数の</a:t>
          </a:r>
          <a:r>
            <a:rPr lang="ja-JP" altLang="en-US" sz="1100" b="0" i="0" baseline="0">
              <a:solidFill>
                <a:schemeClr val="dk1"/>
              </a:solidFill>
              <a:effectLst/>
              <a:latin typeface="+mn-lt"/>
              <a:ea typeface="+mn-ea"/>
              <a:cs typeface="+mn-cs"/>
            </a:rPr>
            <a:t>適正化</a:t>
          </a:r>
          <a:r>
            <a:rPr lang="ja-JP" altLang="ja-JP" sz="1100" b="0" i="0" baseline="0">
              <a:solidFill>
                <a:schemeClr val="dk1"/>
              </a:solidFill>
              <a:effectLst/>
              <a:latin typeface="+mn-lt"/>
              <a:ea typeface="+mn-ea"/>
              <a:cs typeface="+mn-cs"/>
            </a:rPr>
            <a:t>に取り組</a:t>
          </a:r>
          <a:r>
            <a:rPr lang="ja-JP" altLang="en-US" sz="1100" b="0" i="0" baseline="0">
              <a:solidFill>
                <a:schemeClr val="dk1"/>
              </a:solidFill>
              <a:effectLst/>
              <a:latin typeface="+mn-lt"/>
              <a:ea typeface="+mn-ea"/>
              <a:cs typeface="+mn-cs"/>
            </a:rPr>
            <a:t>む</a:t>
          </a:r>
          <a:r>
            <a:rPr lang="ja-JP" altLang="ja-JP" sz="1100" b="0" i="0" baseline="0">
              <a:solidFill>
                <a:schemeClr val="dk1"/>
              </a:solidFill>
              <a:effectLst/>
              <a:latin typeface="+mn-lt"/>
              <a:ea typeface="+mn-ea"/>
              <a:cs typeface="+mn-cs"/>
            </a:rPr>
            <a:t>とともに、類似団体と比べ指数が上回</a:t>
          </a:r>
          <a:r>
            <a:rPr lang="ja-JP" altLang="en-US" sz="1100" b="0" i="0" baseline="0">
              <a:solidFill>
                <a:schemeClr val="dk1"/>
              </a:solidFill>
              <a:effectLst/>
              <a:latin typeface="+mn-lt"/>
              <a:ea typeface="+mn-ea"/>
              <a:cs typeface="+mn-cs"/>
            </a:rPr>
            <a:t>り、差異が開いている</a:t>
          </a:r>
          <a:r>
            <a:rPr lang="ja-JP" altLang="ja-JP" sz="1100" b="0" i="0" baseline="0">
              <a:solidFill>
                <a:schemeClr val="dk1"/>
              </a:solidFill>
              <a:effectLst/>
              <a:latin typeface="+mn-lt"/>
              <a:ea typeface="+mn-ea"/>
              <a:cs typeface="+mn-cs"/>
            </a:rPr>
            <a:t>ことからも、公営企業の経営を含め人件費関係経費全体について、抑制に努める。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102507</xdr:rowOff>
    </xdr:from>
    <xdr:to>
      <xdr:col>7</xdr:col>
      <xdr:colOff>15875</xdr:colOff>
      <xdr:row>37</xdr:row>
      <xdr:rowOff>124278</xdr:rowOff>
    </xdr:to>
    <xdr:cxnSp macro="">
      <xdr:nvCxnSpPr>
        <xdr:cNvPr id="68" name="直線コネクタ 67"/>
        <xdr:cNvCxnSpPr/>
      </xdr:nvCxnSpPr>
      <xdr:spPr>
        <a:xfrm>
          <a:off x="3987800" y="64461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37193</xdr:rowOff>
    </xdr:from>
    <xdr:to>
      <xdr:col>5</xdr:col>
      <xdr:colOff>549275</xdr:colOff>
      <xdr:row>37</xdr:row>
      <xdr:rowOff>102507</xdr:rowOff>
    </xdr:to>
    <xdr:cxnSp macro="">
      <xdr:nvCxnSpPr>
        <xdr:cNvPr id="71" name="直線コネクタ 70"/>
        <xdr:cNvCxnSpPr/>
      </xdr:nvCxnSpPr>
      <xdr:spPr>
        <a:xfrm>
          <a:off x="3098800" y="6380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76399</xdr:rowOff>
    </xdr:from>
    <xdr:ext cx="736600" cy="259045"/>
    <xdr:sp macro="" textlink="">
      <xdr:nvSpPr>
        <xdr:cNvPr id="73" name="テキスト ボックス 72"/>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37193</xdr:rowOff>
    </xdr:from>
    <xdr:to>
      <xdr:col>4</xdr:col>
      <xdr:colOff>346075</xdr:colOff>
      <xdr:row>38</xdr:row>
      <xdr:rowOff>148772</xdr:rowOff>
    </xdr:to>
    <xdr:cxnSp macro="">
      <xdr:nvCxnSpPr>
        <xdr:cNvPr id="74" name="直線コネクタ 73"/>
        <xdr:cNvCxnSpPr/>
      </xdr:nvCxnSpPr>
      <xdr:spPr>
        <a:xfrm flipV="1">
          <a:off x="2209800" y="6380843"/>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6" name="テキスト ボックス 75"/>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38</xdr:row>
      <xdr:rowOff>148772</xdr:rowOff>
    </xdr:to>
    <xdr:cxnSp macro="">
      <xdr:nvCxnSpPr>
        <xdr:cNvPr id="77" name="直線コネクタ 76"/>
        <xdr:cNvCxnSpPr/>
      </xdr:nvCxnSpPr>
      <xdr:spPr>
        <a:xfrm>
          <a:off x="1320800" y="6642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152599</xdr:rowOff>
    </xdr:from>
    <xdr:ext cx="762000" cy="259045"/>
    <xdr:sp macro="" textlink="">
      <xdr:nvSpPr>
        <xdr:cNvPr id="79" name="テキスト ボックス 78"/>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81" name="テキスト ボックス 80"/>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73478</xdr:rowOff>
    </xdr:from>
    <xdr:to>
      <xdr:col>7</xdr:col>
      <xdr:colOff>66675</xdr:colOff>
      <xdr:row>38</xdr:row>
      <xdr:rowOff>3628</xdr:rowOff>
    </xdr:to>
    <xdr:sp macro="" textlink="">
      <xdr:nvSpPr>
        <xdr:cNvPr id="87" name="円/楕円 86"/>
        <xdr:cNvSpPr/>
      </xdr:nvSpPr>
      <xdr:spPr>
        <a:xfrm>
          <a:off x="4775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45555</xdr:rowOff>
    </xdr:from>
    <xdr:ext cx="762000" cy="259045"/>
    <xdr:sp macro="" textlink="">
      <xdr:nvSpPr>
        <xdr:cNvPr id="88" name="人件費該当値テキスト"/>
        <xdr:cNvSpPr txBox="1"/>
      </xdr:nvSpPr>
      <xdr:spPr>
        <a:xfrm>
          <a:off x="4914900" y="63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51707</xdr:rowOff>
    </xdr:from>
    <xdr:to>
      <xdr:col>5</xdr:col>
      <xdr:colOff>600075</xdr:colOff>
      <xdr:row>37</xdr:row>
      <xdr:rowOff>153307</xdr:rowOff>
    </xdr:to>
    <xdr:sp macro="" textlink="">
      <xdr:nvSpPr>
        <xdr:cNvPr id="89" name="円/楕円 88"/>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90" name="テキスト ボックス 89"/>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157843</xdr:rowOff>
    </xdr:from>
    <xdr:to>
      <xdr:col>4</xdr:col>
      <xdr:colOff>396875</xdr:colOff>
      <xdr:row>37</xdr:row>
      <xdr:rowOff>87993</xdr:rowOff>
    </xdr:to>
    <xdr:sp macro="" textlink="">
      <xdr:nvSpPr>
        <xdr:cNvPr id="91" name="円/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72770</xdr:rowOff>
    </xdr:from>
    <xdr:ext cx="762000" cy="259045"/>
    <xdr:sp macro="" textlink="">
      <xdr:nvSpPr>
        <xdr:cNvPr id="92" name="テキスト ボックス 91"/>
        <xdr:cNvSpPr txBox="1"/>
      </xdr:nvSpPr>
      <xdr:spPr>
        <a:xfrm>
          <a:off x="2717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97972</xdr:rowOff>
    </xdr:from>
    <xdr:to>
      <xdr:col>3</xdr:col>
      <xdr:colOff>193675</xdr:colOff>
      <xdr:row>39</xdr:row>
      <xdr:rowOff>28122</xdr:rowOff>
    </xdr:to>
    <xdr:sp macro="" textlink="">
      <xdr:nvSpPr>
        <xdr:cNvPr id="93" name="円/楕円 92"/>
        <xdr:cNvSpPr/>
      </xdr:nvSpPr>
      <xdr:spPr>
        <a:xfrm>
          <a:off x="2159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12899</xdr:rowOff>
    </xdr:from>
    <xdr:ext cx="762000" cy="259045"/>
    <xdr:sp macro="" textlink="">
      <xdr:nvSpPr>
        <xdr:cNvPr id="94" name="テキスト ボックス 93"/>
        <xdr:cNvSpPr txBox="1"/>
      </xdr:nvSpPr>
      <xdr:spPr>
        <a:xfrm>
          <a:off x="1828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5" name="円/楕円 94"/>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6" name="テキスト ボックス 95"/>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ポイント減少し、類似団体平均を</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前年度比で改善された要因としては、</a:t>
          </a:r>
          <a:r>
            <a:rPr lang="ja-JP" altLang="en-US" sz="1100" b="0" i="0" baseline="0">
              <a:solidFill>
                <a:schemeClr val="dk1"/>
              </a:solidFill>
              <a:effectLst/>
              <a:latin typeface="+mn-lt"/>
              <a:ea typeface="+mn-ea"/>
              <a:cs typeface="+mn-cs"/>
            </a:rPr>
            <a:t>大野木工技能継承事業業務委託料の減などにより労働費分が△</a:t>
          </a:r>
          <a:r>
            <a:rPr lang="en-US" altLang="ja-JP" sz="1100" b="0" i="0" baseline="0">
              <a:solidFill>
                <a:schemeClr val="dk1"/>
              </a:solidFill>
              <a:effectLst/>
              <a:latin typeface="+mn-lt"/>
              <a:ea typeface="+mn-ea"/>
              <a:cs typeface="+mn-cs"/>
            </a:rPr>
            <a:t>37,572</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54.6</a:t>
          </a:r>
          <a:r>
            <a:rPr lang="ja-JP" altLang="en-US" sz="1100" b="0" i="0" baseline="0">
              <a:solidFill>
                <a:schemeClr val="dk1"/>
              </a:solidFill>
              <a:effectLst/>
              <a:latin typeface="+mn-lt"/>
              <a:ea typeface="+mn-ea"/>
              <a:cs typeface="+mn-cs"/>
            </a:rPr>
            <a:t>％減）、漁場資源復旧のための稚ウニ購入費△</a:t>
          </a:r>
          <a:r>
            <a:rPr lang="en-US" altLang="ja-JP" sz="1100" b="0" i="0" baseline="0">
              <a:solidFill>
                <a:schemeClr val="dk1"/>
              </a:solidFill>
              <a:effectLst/>
              <a:latin typeface="+mn-lt"/>
              <a:ea typeface="+mn-ea"/>
              <a:cs typeface="+mn-cs"/>
            </a:rPr>
            <a:t>9,303</a:t>
          </a:r>
          <a:r>
            <a:rPr lang="ja-JP" altLang="en-US" sz="1100" b="0" i="0" baseline="0">
              <a:solidFill>
                <a:schemeClr val="dk1"/>
              </a:solidFill>
              <a:effectLst/>
              <a:latin typeface="+mn-lt"/>
              <a:ea typeface="+mn-ea"/>
              <a:cs typeface="+mn-cs"/>
            </a:rPr>
            <a:t>千円（皆減）などにより農林水産業費分が△</a:t>
          </a:r>
          <a:r>
            <a:rPr lang="en-US" altLang="ja-JP" sz="1100" b="0" i="0" baseline="0">
              <a:solidFill>
                <a:schemeClr val="dk1"/>
              </a:solidFill>
              <a:effectLst/>
              <a:latin typeface="+mn-lt"/>
              <a:ea typeface="+mn-ea"/>
              <a:cs typeface="+mn-cs"/>
            </a:rPr>
            <a:t>75,527</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54.3</a:t>
          </a:r>
          <a:r>
            <a:rPr lang="ja-JP" altLang="en-US" sz="1100" b="0" i="0" baseline="0">
              <a:solidFill>
                <a:schemeClr val="dk1"/>
              </a:solidFill>
              <a:effectLst/>
              <a:latin typeface="+mn-lt"/>
              <a:ea typeface="+mn-ea"/>
              <a:cs typeface="+mn-cs"/>
            </a:rPr>
            <a:t>％減）となり、物件費全体で△</a:t>
          </a:r>
          <a:r>
            <a:rPr lang="en-US" altLang="ja-JP" sz="1100" b="0" i="0" baseline="0">
              <a:solidFill>
                <a:schemeClr val="dk1"/>
              </a:solidFill>
              <a:effectLst/>
              <a:latin typeface="+mn-lt"/>
              <a:ea typeface="+mn-ea"/>
              <a:cs typeface="+mn-cs"/>
            </a:rPr>
            <a:t>47,353</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％）の減となったものによる。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今後、施設の老朽化に伴う物件費の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見込まれる</a:t>
          </a:r>
          <a:r>
            <a:rPr lang="ja-JP" altLang="ja-JP" sz="1100" b="0" i="0" baseline="0">
              <a:solidFill>
                <a:schemeClr val="dk1"/>
              </a:solidFill>
              <a:effectLst/>
              <a:latin typeface="+mn-lt"/>
              <a:ea typeface="+mn-ea"/>
              <a:cs typeface="+mn-cs"/>
            </a:rPr>
            <a:t>ことから、施設の統廃合や臨時職員数の削減等による物件費の徹底した見直しを行い改善に努める。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29029</xdr:rowOff>
    </xdr:from>
    <xdr:to>
      <xdr:col>24</xdr:col>
      <xdr:colOff>31750</xdr:colOff>
      <xdr:row>21</xdr:row>
      <xdr:rowOff>53522</xdr:rowOff>
    </xdr:to>
    <xdr:cxnSp macro="">
      <xdr:nvCxnSpPr>
        <xdr:cNvPr id="126" name="直線コネクタ 125"/>
        <xdr:cNvCxnSpPr/>
      </xdr:nvCxnSpPr>
      <xdr:spPr>
        <a:xfrm flipV="1">
          <a:off x="16510000" y="20864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7"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8" name="直線コネクタ 127"/>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115406</xdr:rowOff>
    </xdr:from>
    <xdr:ext cx="762000" cy="259045"/>
    <xdr:sp macro="" textlink="">
      <xdr:nvSpPr>
        <xdr:cNvPr id="129" name="物件費最大値テキスト"/>
        <xdr:cNvSpPr txBox="1"/>
      </xdr:nvSpPr>
      <xdr:spPr>
        <a:xfrm>
          <a:off x="1659890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29029</xdr:rowOff>
    </xdr:from>
    <xdr:to>
      <xdr:col>24</xdr:col>
      <xdr:colOff>120650</xdr:colOff>
      <xdr:row>12</xdr:row>
      <xdr:rowOff>29029</xdr:rowOff>
    </xdr:to>
    <xdr:cxnSp macro="">
      <xdr:nvCxnSpPr>
        <xdr:cNvPr id="130" name="直線コネクタ 129"/>
        <xdr:cNvCxnSpPr/>
      </xdr:nvCxnSpPr>
      <xdr:spPr>
        <a:xfrm>
          <a:off x="16421100" y="208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4536</xdr:rowOff>
    </xdr:to>
    <xdr:cxnSp macro="">
      <xdr:nvCxnSpPr>
        <xdr:cNvPr id="131" name="直線コネクタ 130"/>
        <xdr:cNvCxnSpPr/>
      </xdr:nvCxnSpPr>
      <xdr:spPr>
        <a:xfrm flipV="1">
          <a:off x="15671800" y="28702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51906</xdr:rowOff>
    </xdr:from>
    <xdr:ext cx="762000" cy="259045"/>
    <xdr:sp macro="" textlink="">
      <xdr:nvSpPr>
        <xdr:cNvPr id="132" name="物件費平均値テキスト"/>
        <xdr:cNvSpPr txBox="1"/>
      </xdr:nvSpPr>
      <xdr:spPr>
        <a:xfrm>
          <a:off x="16598900" y="2452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33" name="フローチャート : 判断 132"/>
        <xdr:cNvSpPr/>
      </xdr:nvSpPr>
      <xdr:spPr>
        <a:xfrm>
          <a:off x="164592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69850</xdr:rowOff>
    </xdr:to>
    <xdr:cxnSp macro="">
      <xdr:nvCxnSpPr>
        <xdr:cNvPr id="134" name="直線コネクタ 133"/>
        <xdr:cNvCxnSpPr/>
      </xdr:nvCxnSpPr>
      <xdr:spPr>
        <a:xfrm flipV="1">
          <a:off x="14782800" y="2919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36" name="テキスト ボックス 135"/>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17</xdr:row>
      <xdr:rowOff>69850</xdr:rowOff>
    </xdr:to>
    <xdr:cxnSp macro="">
      <xdr:nvCxnSpPr>
        <xdr:cNvPr id="137" name="直線コネクタ 136"/>
        <xdr:cNvCxnSpPr/>
      </xdr:nvCxnSpPr>
      <xdr:spPr>
        <a:xfrm>
          <a:off x="13893800" y="275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92529</xdr:rowOff>
    </xdr:from>
    <xdr:to>
      <xdr:col>21</xdr:col>
      <xdr:colOff>412750</xdr:colOff>
      <xdr:row>15</xdr:row>
      <xdr:rowOff>22679</xdr:rowOff>
    </xdr:to>
    <xdr:sp macro="" textlink="">
      <xdr:nvSpPr>
        <xdr:cNvPr id="138" name="フローチャート : 判断 137"/>
        <xdr:cNvSpPr/>
      </xdr:nvSpPr>
      <xdr:spPr>
        <a:xfrm>
          <a:off x="14732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32856</xdr:rowOff>
    </xdr:from>
    <xdr:ext cx="762000" cy="259045"/>
    <xdr:sp macro="" textlink="">
      <xdr:nvSpPr>
        <xdr:cNvPr id="139" name="テキスト ボックス 138"/>
        <xdr:cNvSpPr txBox="1"/>
      </xdr:nvSpPr>
      <xdr:spPr>
        <a:xfrm>
          <a:off x="14401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16</xdr:row>
      <xdr:rowOff>12700</xdr:rowOff>
    </xdr:to>
    <xdr:cxnSp macro="">
      <xdr:nvCxnSpPr>
        <xdr:cNvPr id="140" name="直線コネクタ 139"/>
        <xdr:cNvCxnSpPr/>
      </xdr:nvCxnSpPr>
      <xdr:spPr>
        <a:xfrm>
          <a:off x="13004800" y="272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166007</xdr:rowOff>
    </xdr:from>
    <xdr:to>
      <xdr:col>20</xdr:col>
      <xdr:colOff>209550</xdr:colOff>
      <xdr:row>14</xdr:row>
      <xdr:rowOff>96157</xdr:rowOff>
    </xdr:to>
    <xdr:sp macro="" textlink="">
      <xdr:nvSpPr>
        <xdr:cNvPr id="141" name="フローチャート : 判断 140"/>
        <xdr:cNvSpPr/>
      </xdr:nvSpPr>
      <xdr:spPr>
        <a:xfrm>
          <a:off x="13843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106334</xdr:rowOff>
    </xdr:from>
    <xdr:ext cx="762000" cy="259045"/>
    <xdr:sp macro="" textlink="">
      <xdr:nvSpPr>
        <xdr:cNvPr id="142" name="テキスト ボックス 141"/>
        <xdr:cNvSpPr txBox="1"/>
      </xdr:nvSpPr>
      <xdr:spPr>
        <a:xfrm>
          <a:off x="13512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3" name="フローチャート : 判断 142"/>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4" name="テキスト ボックス 143"/>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50" name="円/楕円 149"/>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48277</xdr:rowOff>
    </xdr:from>
    <xdr:ext cx="762000" cy="259045"/>
    <xdr:sp macro="" textlink="">
      <xdr:nvSpPr>
        <xdr:cNvPr id="151"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52" name="円/楕円 151"/>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53" name="テキスト ボックス 152"/>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4" name="円/楕円 153"/>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55" name="テキスト ボックス 154"/>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6" name="円/楕円 155"/>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7" name="テキスト ボックス 156"/>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8" name="円/楕円 157"/>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59" name="テキスト ボックス 158"/>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扶助費に係る経常収支比率は類似団体平均を下回っているが、前年度より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ポイントの微増となっている。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重度心身障害者医療費等障害者に係る扶助費が</a:t>
          </a:r>
          <a:r>
            <a:rPr lang="en-US" altLang="ja-JP" sz="1100" b="0" i="0" baseline="0">
              <a:solidFill>
                <a:schemeClr val="dk1"/>
              </a:solidFill>
              <a:effectLst/>
              <a:latin typeface="+mn-lt"/>
              <a:ea typeface="+mn-ea"/>
              <a:cs typeface="+mn-cs"/>
            </a:rPr>
            <a:t>40,535</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7.9</a:t>
          </a:r>
          <a:r>
            <a:rPr lang="ja-JP" altLang="en-US" sz="1100" b="0" i="0" baseline="0">
              <a:solidFill>
                <a:schemeClr val="dk1"/>
              </a:solidFill>
              <a:effectLst/>
              <a:latin typeface="+mn-lt"/>
              <a:ea typeface="+mn-ea"/>
              <a:cs typeface="+mn-cs"/>
            </a:rPr>
            <a:t>％）増、乳幼児医療費（町単独事業分）が</a:t>
          </a:r>
          <a:r>
            <a:rPr lang="en-US" altLang="ja-JP" sz="1100" b="0" i="0" baseline="0">
              <a:solidFill>
                <a:schemeClr val="dk1"/>
              </a:solidFill>
              <a:effectLst/>
              <a:latin typeface="+mn-lt"/>
              <a:ea typeface="+mn-ea"/>
              <a:cs typeface="+mn-cs"/>
            </a:rPr>
            <a:t>12,712</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567.9</a:t>
          </a:r>
          <a:r>
            <a:rPr lang="ja-JP" altLang="en-US" sz="1100" b="0" i="0" baseline="0">
              <a:solidFill>
                <a:schemeClr val="dk1"/>
              </a:solidFill>
              <a:effectLst/>
              <a:latin typeface="+mn-lt"/>
              <a:ea typeface="+mn-ea"/>
              <a:cs typeface="+mn-cs"/>
            </a:rPr>
            <a:t>％）増などにより、扶助費全体で</a:t>
          </a:r>
          <a:r>
            <a:rPr lang="en-US" altLang="ja-JP" sz="1100" b="0" i="0" baseline="0">
              <a:solidFill>
                <a:schemeClr val="dk1"/>
              </a:solidFill>
              <a:effectLst/>
              <a:latin typeface="+mn-lt"/>
              <a:ea typeface="+mn-ea"/>
              <a:cs typeface="+mn-cs"/>
            </a:rPr>
            <a:t>23,322</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％）の増となった。</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町民</a:t>
          </a:r>
          <a:r>
            <a:rPr lang="ja-JP" altLang="ja-JP" sz="1100" b="0" i="0" baseline="0">
              <a:solidFill>
                <a:schemeClr val="dk1"/>
              </a:solidFill>
              <a:effectLst/>
              <a:latin typeface="+mn-lt"/>
              <a:ea typeface="+mn-ea"/>
              <a:cs typeface="+mn-cs"/>
            </a:rPr>
            <a:t>サービスに直結する経費であり上昇傾向にあるが、財政を過度に圧迫することのないように注視する。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7" name="直線コネクタ 186"/>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8"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9" name="直線コネクタ 188"/>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69850</xdr:rowOff>
    </xdr:to>
    <xdr:cxnSp macro="">
      <xdr:nvCxnSpPr>
        <xdr:cNvPr id="192" name="直線コネクタ 191"/>
        <xdr:cNvCxnSpPr/>
      </xdr:nvCxnSpPr>
      <xdr:spPr>
        <a:xfrm>
          <a:off x="3987800" y="961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4" name="フローチャート :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56</xdr:row>
      <xdr:rowOff>12700</xdr:rowOff>
    </xdr:to>
    <xdr:cxnSp macro="">
      <xdr:nvCxnSpPr>
        <xdr:cNvPr id="195" name="直線コネクタ 194"/>
        <xdr:cNvCxnSpPr/>
      </xdr:nvCxnSpPr>
      <xdr:spPr>
        <a:xfrm>
          <a:off x="3098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127000</xdr:rowOff>
    </xdr:to>
    <xdr:cxnSp macro="">
      <xdr:nvCxnSpPr>
        <xdr:cNvPr id="198" name="直線コネクタ 197"/>
        <xdr:cNvCxnSpPr/>
      </xdr:nvCxnSpPr>
      <xdr:spPr>
        <a:xfrm>
          <a:off x="2209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9" name="フローチャート : 判断 198"/>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0" name="テキスト ボックス 199"/>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88900</xdr:rowOff>
    </xdr:to>
    <xdr:cxnSp macro="">
      <xdr:nvCxnSpPr>
        <xdr:cNvPr id="201" name="直線コネクタ 200"/>
        <xdr:cNvCxnSpPr/>
      </xdr:nvCxnSpPr>
      <xdr:spPr>
        <a:xfrm>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4" name="フローチャート :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11" name="円/楕円 210"/>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35577</xdr:rowOff>
    </xdr:from>
    <xdr:ext cx="762000" cy="259045"/>
    <xdr:sp macro="" textlink="">
      <xdr:nvSpPr>
        <xdr:cNvPr id="212"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3" name="円/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14" name="テキスト ボックス 213"/>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15" name="円/楕円 214"/>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216" name="テキスト ボックス 21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7" name="円/楕円 216"/>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218" name="テキスト ボックス 217"/>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9" name="円/楕円 21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20" name="テキスト ボックス 219"/>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その他に係る経常収支比率は前年度より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し、類似団体比</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ポイントの差異となった。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地域総合整備資金貸付金が△</a:t>
          </a:r>
          <a:r>
            <a:rPr lang="en-US" altLang="ja-JP" sz="1100" b="0" i="0" baseline="0">
              <a:solidFill>
                <a:schemeClr val="dk1"/>
              </a:solidFill>
              <a:effectLst/>
              <a:latin typeface="+mn-lt"/>
              <a:ea typeface="+mn-ea"/>
              <a:cs typeface="+mn-cs"/>
            </a:rPr>
            <a:t>575,000</a:t>
          </a:r>
          <a:r>
            <a:rPr lang="ja-JP" altLang="en-US" sz="1100" b="0" i="0" baseline="0">
              <a:solidFill>
                <a:schemeClr val="dk1"/>
              </a:solidFill>
              <a:effectLst/>
              <a:latin typeface="+mn-lt"/>
              <a:ea typeface="+mn-ea"/>
              <a:cs typeface="+mn-cs"/>
            </a:rPr>
            <a:t>千円（皆減）、財政調整基金積立金等の積立金が</a:t>
          </a:r>
          <a:r>
            <a:rPr lang="en-US" altLang="ja-JP" sz="1100" b="0" i="0" baseline="0">
              <a:solidFill>
                <a:schemeClr val="dk1"/>
              </a:solidFill>
              <a:effectLst/>
              <a:latin typeface="+mn-lt"/>
              <a:ea typeface="+mn-ea"/>
              <a:cs typeface="+mn-cs"/>
            </a:rPr>
            <a:t>560,516</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149.5</a:t>
          </a:r>
          <a:r>
            <a:rPr lang="ja-JP" altLang="en-US" sz="1100" b="0" i="0" baseline="0">
              <a:solidFill>
                <a:schemeClr val="dk1"/>
              </a:solidFill>
              <a:effectLst/>
              <a:latin typeface="+mn-lt"/>
              <a:ea typeface="+mn-ea"/>
              <a:cs typeface="+mn-cs"/>
            </a:rPr>
            <a:t>％）の増、国保特別会計繰出金など繰出金合計で</a:t>
          </a:r>
          <a:r>
            <a:rPr lang="en-US" altLang="ja-JP" sz="1100" b="0" i="0" baseline="0">
              <a:solidFill>
                <a:schemeClr val="dk1"/>
              </a:solidFill>
              <a:effectLst/>
              <a:latin typeface="+mn-lt"/>
              <a:ea typeface="+mn-ea"/>
              <a:cs typeface="+mn-cs"/>
            </a:rPr>
            <a:t>116,010</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12.2</a:t>
          </a:r>
          <a:r>
            <a:rPr lang="ja-JP" altLang="en-US" sz="1100" b="0" i="0" baseline="0">
              <a:solidFill>
                <a:schemeClr val="dk1"/>
              </a:solidFill>
              <a:effectLst/>
              <a:latin typeface="+mn-lt"/>
              <a:ea typeface="+mn-ea"/>
              <a:cs typeface="+mn-cs"/>
            </a:rPr>
            <a:t>％）の増などにより、その他の経費全体としては減少となった。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特別会計においては独立採算の原則に立ち返り、一般会計に負担が生じる</a:t>
          </a:r>
          <a:r>
            <a:rPr lang="ja-JP" altLang="en-US" sz="1100" b="0" i="0" baseline="0">
              <a:solidFill>
                <a:schemeClr val="dk1"/>
              </a:solidFill>
              <a:effectLst/>
              <a:latin typeface="+mn-lt"/>
              <a:ea typeface="+mn-ea"/>
              <a:cs typeface="+mn-cs"/>
            </a:rPr>
            <a:t>繰り入れ</a:t>
          </a:r>
          <a:r>
            <a:rPr lang="ja-JP" altLang="ja-JP" sz="1100" b="0" i="0" baseline="0">
              <a:solidFill>
                <a:schemeClr val="dk1"/>
              </a:solidFill>
              <a:effectLst/>
              <a:latin typeface="+mn-lt"/>
              <a:ea typeface="+mn-ea"/>
              <a:cs typeface="+mn-cs"/>
            </a:rPr>
            <a:t>に依存しないように努める。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0" name="直線コネクタ 249"/>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3"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4" name="直線コネクタ 253"/>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86178</xdr:rowOff>
    </xdr:from>
    <xdr:to>
      <xdr:col>24</xdr:col>
      <xdr:colOff>31750</xdr:colOff>
      <xdr:row>57</xdr:row>
      <xdr:rowOff>151493</xdr:rowOff>
    </xdr:to>
    <xdr:cxnSp macro="">
      <xdr:nvCxnSpPr>
        <xdr:cNvPr id="255" name="直線コネクタ 254"/>
        <xdr:cNvCxnSpPr/>
      </xdr:nvCxnSpPr>
      <xdr:spPr>
        <a:xfrm flipV="1">
          <a:off x="15671800" y="98588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138084</xdr:rowOff>
    </xdr:from>
    <xdr:ext cx="762000" cy="259045"/>
    <xdr:sp macro="" textlink="">
      <xdr:nvSpPr>
        <xdr:cNvPr id="256" name="その他平均値テキスト"/>
        <xdr:cNvSpPr txBox="1"/>
      </xdr:nvSpPr>
      <xdr:spPr>
        <a:xfrm>
          <a:off x="16598900" y="9910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7" name="フローチャート : 判断 256"/>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135165</xdr:rowOff>
    </xdr:from>
    <xdr:to>
      <xdr:col>22</xdr:col>
      <xdr:colOff>565150</xdr:colOff>
      <xdr:row>57</xdr:row>
      <xdr:rowOff>151493</xdr:rowOff>
    </xdr:to>
    <xdr:cxnSp macro="">
      <xdr:nvCxnSpPr>
        <xdr:cNvPr id="258" name="直線コネクタ 257"/>
        <xdr:cNvCxnSpPr/>
      </xdr:nvCxnSpPr>
      <xdr:spPr>
        <a:xfrm>
          <a:off x="14782800" y="99078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59" name="フローチャート : 判断 258"/>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113592</xdr:rowOff>
    </xdr:from>
    <xdr:ext cx="736600" cy="259045"/>
    <xdr:sp macro="" textlink="">
      <xdr:nvSpPr>
        <xdr:cNvPr id="260" name="テキスト ボックス 259"/>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29028</xdr:rowOff>
    </xdr:from>
    <xdr:to>
      <xdr:col>21</xdr:col>
      <xdr:colOff>361950</xdr:colOff>
      <xdr:row>57</xdr:row>
      <xdr:rowOff>135165</xdr:rowOff>
    </xdr:to>
    <xdr:cxnSp macro="">
      <xdr:nvCxnSpPr>
        <xdr:cNvPr id="261" name="直線コネクタ 260"/>
        <xdr:cNvCxnSpPr/>
      </xdr:nvCxnSpPr>
      <xdr:spPr>
        <a:xfrm>
          <a:off x="13893800" y="96302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2" name="フローチャート : 判断 261"/>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31949</xdr:rowOff>
    </xdr:from>
    <xdr:ext cx="762000" cy="259045"/>
    <xdr:sp macro="" textlink="">
      <xdr:nvSpPr>
        <xdr:cNvPr id="263" name="テキスト ボックス 262"/>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29028</xdr:rowOff>
    </xdr:from>
    <xdr:to>
      <xdr:col>20</xdr:col>
      <xdr:colOff>158750</xdr:colOff>
      <xdr:row>56</xdr:row>
      <xdr:rowOff>78015</xdr:rowOff>
    </xdr:to>
    <xdr:cxnSp macro="">
      <xdr:nvCxnSpPr>
        <xdr:cNvPr id="264" name="直線コネクタ 263"/>
        <xdr:cNvCxnSpPr/>
      </xdr:nvCxnSpPr>
      <xdr:spPr>
        <a:xfrm flipV="1">
          <a:off x="13004800" y="9630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5" name="フローチャート :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66" name="テキスト ボックス 265"/>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7" name="フローチャート : 判断 26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8" name="テキスト ボックス 267"/>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35378</xdr:rowOff>
    </xdr:from>
    <xdr:to>
      <xdr:col>24</xdr:col>
      <xdr:colOff>82550</xdr:colOff>
      <xdr:row>57</xdr:row>
      <xdr:rowOff>136978</xdr:rowOff>
    </xdr:to>
    <xdr:sp macro="" textlink="">
      <xdr:nvSpPr>
        <xdr:cNvPr id="274" name="円/楕円 273"/>
        <xdr:cNvSpPr/>
      </xdr:nvSpPr>
      <xdr:spPr>
        <a:xfrm>
          <a:off x="16459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51905</xdr:rowOff>
    </xdr:from>
    <xdr:ext cx="762000" cy="259045"/>
    <xdr:sp macro="" textlink="">
      <xdr:nvSpPr>
        <xdr:cNvPr id="275" name="その他該当値テキスト"/>
        <xdr:cNvSpPr txBox="1"/>
      </xdr:nvSpPr>
      <xdr:spPr>
        <a:xfrm>
          <a:off x="16598900" y="965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100693</xdr:rowOff>
    </xdr:from>
    <xdr:to>
      <xdr:col>22</xdr:col>
      <xdr:colOff>615950</xdr:colOff>
      <xdr:row>58</xdr:row>
      <xdr:rowOff>30843</xdr:rowOff>
    </xdr:to>
    <xdr:sp macro="" textlink="">
      <xdr:nvSpPr>
        <xdr:cNvPr id="276" name="円/楕円 275"/>
        <xdr:cNvSpPr/>
      </xdr:nvSpPr>
      <xdr:spPr>
        <a:xfrm>
          <a:off x="15621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41020</xdr:rowOff>
    </xdr:from>
    <xdr:ext cx="736600" cy="259045"/>
    <xdr:sp macro="" textlink="">
      <xdr:nvSpPr>
        <xdr:cNvPr id="277" name="テキスト ボックス 276"/>
        <xdr:cNvSpPr txBox="1"/>
      </xdr:nvSpPr>
      <xdr:spPr>
        <a:xfrm>
          <a:off x="15290800" y="964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84365</xdr:rowOff>
    </xdr:from>
    <xdr:to>
      <xdr:col>21</xdr:col>
      <xdr:colOff>412750</xdr:colOff>
      <xdr:row>58</xdr:row>
      <xdr:rowOff>14515</xdr:rowOff>
    </xdr:to>
    <xdr:sp macro="" textlink="">
      <xdr:nvSpPr>
        <xdr:cNvPr id="278" name="円/楕円 277"/>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24692</xdr:rowOff>
    </xdr:from>
    <xdr:ext cx="762000" cy="259045"/>
    <xdr:sp macro="" textlink="">
      <xdr:nvSpPr>
        <xdr:cNvPr id="279" name="テキスト ボックス 278"/>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149678</xdr:rowOff>
    </xdr:from>
    <xdr:to>
      <xdr:col>20</xdr:col>
      <xdr:colOff>209550</xdr:colOff>
      <xdr:row>56</xdr:row>
      <xdr:rowOff>79828</xdr:rowOff>
    </xdr:to>
    <xdr:sp macro="" textlink="">
      <xdr:nvSpPr>
        <xdr:cNvPr id="280" name="円/楕円 279"/>
        <xdr:cNvSpPr/>
      </xdr:nvSpPr>
      <xdr:spPr>
        <a:xfrm>
          <a:off x="13843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90005</xdr:rowOff>
    </xdr:from>
    <xdr:ext cx="762000" cy="259045"/>
    <xdr:sp macro="" textlink="">
      <xdr:nvSpPr>
        <xdr:cNvPr id="281" name="テキスト ボックス 280"/>
        <xdr:cNvSpPr txBox="1"/>
      </xdr:nvSpPr>
      <xdr:spPr>
        <a:xfrm>
          <a:off x="13512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82" name="円/楕円 281"/>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138992</xdr:rowOff>
    </xdr:from>
    <xdr:ext cx="762000" cy="259045"/>
    <xdr:sp macro="" textlink="">
      <xdr:nvSpPr>
        <xdr:cNvPr id="283" name="テキスト ボックス 282"/>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補助費等に係る経常収支比率は、前年度より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し、依然</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類似団体平均を上回っている。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特定教育・保育施設等給付費負担金</a:t>
          </a:r>
          <a:r>
            <a:rPr lang="en-US" altLang="ja-JP" sz="1100" b="0" i="0" baseline="0">
              <a:solidFill>
                <a:schemeClr val="dk1"/>
              </a:solidFill>
              <a:effectLst/>
              <a:latin typeface="+mn-lt"/>
              <a:ea typeface="+mn-ea"/>
              <a:cs typeface="+mn-cs"/>
            </a:rPr>
            <a:t>172,616</a:t>
          </a:r>
          <a:r>
            <a:rPr lang="ja-JP" altLang="en-US" sz="1100" b="0" i="0" baseline="0">
              <a:solidFill>
                <a:schemeClr val="dk1"/>
              </a:solidFill>
              <a:effectLst/>
              <a:latin typeface="+mn-lt"/>
              <a:ea typeface="+mn-ea"/>
              <a:cs typeface="+mn-cs"/>
            </a:rPr>
            <a:t>千円（皆増）、久慈広域連合に対する負担金</a:t>
          </a:r>
          <a:r>
            <a:rPr lang="en-US" altLang="ja-JP" sz="1100" b="0" i="0" baseline="0">
              <a:solidFill>
                <a:schemeClr val="dk1"/>
              </a:solidFill>
              <a:effectLst/>
              <a:latin typeface="+mn-lt"/>
              <a:ea typeface="+mn-ea"/>
              <a:cs typeface="+mn-cs"/>
            </a:rPr>
            <a:t>45,244</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8.4</a:t>
          </a:r>
          <a:r>
            <a:rPr lang="ja-JP" altLang="en-US" sz="1100" b="0" i="0" baseline="0">
              <a:solidFill>
                <a:schemeClr val="dk1"/>
              </a:solidFill>
              <a:effectLst/>
              <a:latin typeface="+mn-lt"/>
              <a:ea typeface="+mn-ea"/>
              <a:cs typeface="+mn-cs"/>
            </a:rPr>
            <a:t>％）増などにより、補助費等全体で</a:t>
          </a:r>
          <a:r>
            <a:rPr lang="en-US" altLang="ja-JP" sz="1100" b="0" i="0" baseline="0">
              <a:solidFill>
                <a:schemeClr val="dk1"/>
              </a:solidFill>
              <a:effectLst/>
              <a:latin typeface="+mn-lt"/>
              <a:ea typeface="+mn-ea"/>
              <a:cs typeface="+mn-cs"/>
            </a:rPr>
            <a:t>159,709</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11.1</a:t>
          </a:r>
          <a:r>
            <a:rPr lang="ja-JP" altLang="en-US" sz="1100" b="0" i="0" baseline="0">
              <a:solidFill>
                <a:schemeClr val="dk1"/>
              </a:solidFill>
              <a:effectLst/>
              <a:latin typeface="+mn-lt"/>
              <a:ea typeface="+mn-ea"/>
              <a:cs typeface="+mn-cs"/>
            </a:rPr>
            <a:t>％）の増となったことが、</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今後とも、通常事業分については町単独補助金の整理合理化を図り、補助費等の抑制に努める。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1" name="直線コネクタ 310"/>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2"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3" name="直線コネクタ 312"/>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4"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5" name="直線コネクタ 314"/>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123190</xdr:rowOff>
    </xdr:from>
    <xdr:to>
      <xdr:col>24</xdr:col>
      <xdr:colOff>31750</xdr:colOff>
      <xdr:row>37</xdr:row>
      <xdr:rowOff>168910</xdr:rowOff>
    </xdr:to>
    <xdr:cxnSp macro="">
      <xdr:nvCxnSpPr>
        <xdr:cNvPr id="316" name="直線コネクタ 315"/>
        <xdr:cNvCxnSpPr/>
      </xdr:nvCxnSpPr>
      <xdr:spPr>
        <a:xfrm>
          <a:off x="15671800" y="6466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7"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8" name="フローチャート : 判断 317"/>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123190</xdr:rowOff>
    </xdr:from>
    <xdr:to>
      <xdr:col>22</xdr:col>
      <xdr:colOff>565150</xdr:colOff>
      <xdr:row>37</xdr:row>
      <xdr:rowOff>130810</xdr:rowOff>
    </xdr:to>
    <xdr:cxnSp macro="">
      <xdr:nvCxnSpPr>
        <xdr:cNvPr id="319" name="直線コネクタ 318"/>
        <xdr:cNvCxnSpPr/>
      </xdr:nvCxnSpPr>
      <xdr:spPr>
        <a:xfrm flipV="1">
          <a:off x="14782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0" name="フローチャート : 判断 319"/>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1" name="テキスト ボックス 32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130810</xdr:rowOff>
    </xdr:from>
    <xdr:to>
      <xdr:col>21</xdr:col>
      <xdr:colOff>361950</xdr:colOff>
      <xdr:row>37</xdr:row>
      <xdr:rowOff>138430</xdr:rowOff>
    </xdr:to>
    <xdr:cxnSp macro="">
      <xdr:nvCxnSpPr>
        <xdr:cNvPr id="322" name="直線コネクタ 321"/>
        <xdr:cNvCxnSpPr/>
      </xdr:nvCxnSpPr>
      <xdr:spPr>
        <a:xfrm flipV="1">
          <a:off x="13893800" y="647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3" name="フローチャート : 判断 32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24" name="テキスト ボックス 323"/>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37</xdr:row>
      <xdr:rowOff>146050</xdr:rowOff>
    </xdr:to>
    <xdr:cxnSp macro="">
      <xdr:nvCxnSpPr>
        <xdr:cNvPr id="325" name="直線コネクタ 324"/>
        <xdr:cNvCxnSpPr/>
      </xdr:nvCxnSpPr>
      <xdr:spPr>
        <a:xfrm flipV="1">
          <a:off x="13004800" y="6482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6" name="フローチャート : 判断 325"/>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127017</xdr:rowOff>
    </xdr:from>
    <xdr:ext cx="762000" cy="259045"/>
    <xdr:sp macro="" textlink="">
      <xdr:nvSpPr>
        <xdr:cNvPr id="327" name="テキスト ボックス 326"/>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8" name="フローチャート : 判断 327"/>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29" name="テキスト ボックス 328"/>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118110</xdr:rowOff>
    </xdr:from>
    <xdr:to>
      <xdr:col>24</xdr:col>
      <xdr:colOff>82550</xdr:colOff>
      <xdr:row>38</xdr:row>
      <xdr:rowOff>48260</xdr:rowOff>
    </xdr:to>
    <xdr:sp macro="" textlink="">
      <xdr:nvSpPr>
        <xdr:cNvPr id="335" name="円/楕円 334"/>
        <xdr:cNvSpPr/>
      </xdr:nvSpPr>
      <xdr:spPr>
        <a:xfrm>
          <a:off x="16459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90187</xdr:rowOff>
    </xdr:from>
    <xdr:ext cx="762000" cy="259045"/>
    <xdr:sp macro="" textlink="">
      <xdr:nvSpPr>
        <xdr:cNvPr id="336" name="補助費等該当値テキスト"/>
        <xdr:cNvSpPr txBox="1"/>
      </xdr:nvSpPr>
      <xdr:spPr>
        <a:xfrm>
          <a:off x="16598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72390</xdr:rowOff>
    </xdr:from>
    <xdr:to>
      <xdr:col>22</xdr:col>
      <xdr:colOff>615950</xdr:colOff>
      <xdr:row>38</xdr:row>
      <xdr:rowOff>2540</xdr:rowOff>
    </xdr:to>
    <xdr:sp macro="" textlink="">
      <xdr:nvSpPr>
        <xdr:cNvPr id="337" name="円/楕円 336"/>
        <xdr:cNvSpPr/>
      </xdr:nvSpPr>
      <xdr:spPr>
        <a:xfrm>
          <a:off x="15621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158767</xdr:rowOff>
    </xdr:from>
    <xdr:ext cx="736600" cy="259045"/>
    <xdr:sp macro="" textlink="">
      <xdr:nvSpPr>
        <xdr:cNvPr id="338" name="テキスト ボックス 337"/>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80010</xdr:rowOff>
    </xdr:from>
    <xdr:to>
      <xdr:col>21</xdr:col>
      <xdr:colOff>412750</xdr:colOff>
      <xdr:row>38</xdr:row>
      <xdr:rowOff>10160</xdr:rowOff>
    </xdr:to>
    <xdr:sp macro="" textlink="">
      <xdr:nvSpPr>
        <xdr:cNvPr id="339" name="円/楕円 338"/>
        <xdr:cNvSpPr/>
      </xdr:nvSpPr>
      <xdr:spPr>
        <a:xfrm>
          <a:off x="14732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166387</xdr:rowOff>
    </xdr:from>
    <xdr:ext cx="762000" cy="259045"/>
    <xdr:sp macro="" textlink="">
      <xdr:nvSpPr>
        <xdr:cNvPr id="340" name="テキスト ボックス 339"/>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41" name="円/楕円 340"/>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42" name="テキスト ボックス 341"/>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95250</xdr:rowOff>
    </xdr:from>
    <xdr:to>
      <xdr:col>19</xdr:col>
      <xdr:colOff>6350</xdr:colOff>
      <xdr:row>38</xdr:row>
      <xdr:rowOff>25400</xdr:rowOff>
    </xdr:to>
    <xdr:sp macro="" textlink="">
      <xdr:nvSpPr>
        <xdr:cNvPr id="343" name="円/楕円 342"/>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10177</xdr:rowOff>
    </xdr:from>
    <xdr:ext cx="762000" cy="259045"/>
    <xdr:sp macro="" textlink="">
      <xdr:nvSpPr>
        <xdr:cNvPr id="344" name="テキスト ボックス 343"/>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公債費に係る経常収支比率は前年度比</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上回った。</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臨時財政対策債が</a:t>
          </a:r>
          <a:r>
            <a:rPr lang="en-US" altLang="ja-JP" sz="1100" b="0" i="0" baseline="0">
              <a:solidFill>
                <a:schemeClr val="dk1"/>
              </a:solidFill>
              <a:effectLst/>
              <a:latin typeface="+mn-lt"/>
              <a:ea typeface="+mn-ea"/>
              <a:cs typeface="+mn-cs"/>
            </a:rPr>
            <a:t>14,496</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5.2</a:t>
          </a:r>
          <a:r>
            <a:rPr lang="ja-JP" altLang="en-US" sz="1100" b="0" i="0" baseline="0">
              <a:solidFill>
                <a:schemeClr val="dk1"/>
              </a:solidFill>
              <a:effectLst/>
              <a:latin typeface="+mn-lt"/>
              <a:ea typeface="+mn-ea"/>
              <a:cs typeface="+mn-cs"/>
            </a:rPr>
            <a:t>％）増、合併特例債が</a:t>
          </a:r>
          <a:r>
            <a:rPr lang="en-US" altLang="ja-JP" sz="1100" b="0" i="0" baseline="0">
              <a:solidFill>
                <a:schemeClr val="dk1"/>
              </a:solidFill>
              <a:effectLst/>
              <a:latin typeface="+mn-lt"/>
              <a:ea typeface="+mn-ea"/>
              <a:cs typeface="+mn-cs"/>
            </a:rPr>
            <a:t>8,953</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3.5</a:t>
          </a:r>
          <a:r>
            <a:rPr lang="ja-JP" altLang="en-US" sz="1100" b="0" i="0" baseline="0">
              <a:solidFill>
                <a:schemeClr val="dk1"/>
              </a:solidFill>
              <a:effectLst/>
              <a:latin typeface="+mn-lt"/>
              <a:ea typeface="+mn-ea"/>
              <a:cs typeface="+mn-cs"/>
            </a:rPr>
            <a:t>％）増、過疎対策事業債が</a:t>
          </a:r>
          <a:r>
            <a:rPr lang="en-US" altLang="ja-JP" sz="1100" b="0" i="0" baseline="0">
              <a:solidFill>
                <a:schemeClr val="dk1"/>
              </a:solidFill>
              <a:effectLst/>
              <a:latin typeface="+mn-lt"/>
              <a:ea typeface="+mn-ea"/>
              <a:cs typeface="+mn-cs"/>
            </a:rPr>
            <a:t>7,931</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38.8</a:t>
          </a:r>
          <a:r>
            <a:rPr lang="ja-JP" altLang="en-US" sz="1100" b="0" i="0" baseline="0">
              <a:solidFill>
                <a:schemeClr val="dk1"/>
              </a:solidFill>
              <a:effectLst/>
              <a:latin typeface="+mn-lt"/>
              <a:ea typeface="+mn-ea"/>
              <a:cs typeface="+mn-cs"/>
            </a:rPr>
            <a:t>％）増などにより、公債費全体で</a:t>
          </a:r>
          <a:r>
            <a:rPr lang="en-US" altLang="ja-JP" sz="1100" b="0" i="0" baseline="0">
              <a:solidFill>
                <a:schemeClr val="dk1"/>
              </a:solidFill>
              <a:effectLst/>
              <a:latin typeface="+mn-lt"/>
              <a:ea typeface="+mn-ea"/>
              <a:cs typeface="+mn-cs"/>
            </a:rPr>
            <a:t>58,815</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4.4</a:t>
          </a:r>
          <a:r>
            <a:rPr lang="ja-JP" altLang="en-US" sz="1100" b="0" i="0" baseline="0">
              <a:solidFill>
                <a:schemeClr val="dk1"/>
              </a:solidFill>
              <a:effectLst/>
              <a:latin typeface="+mn-lt"/>
              <a:ea typeface="+mn-ea"/>
              <a:cs typeface="+mn-cs"/>
            </a:rPr>
            <a:t>％）の増となった</a:t>
          </a:r>
          <a:r>
            <a:rPr lang="ja-JP" altLang="ja-JP" sz="1100" b="0" i="0" baseline="0">
              <a:solidFill>
                <a:schemeClr val="dk1"/>
              </a:solidFill>
              <a:effectLst/>
              <a:latin typeface="+mn-lt"/>
              <a:ea typeface="+mn-ea"/>
              <a:cs typeface="+mn-cs"/>
            </a:rPr>
            <a:t>ことが要因と考えられる。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今後においてもプライマリーバランスの確保、実質公債費比率の動向を見極めながら、緊急性、必要性を検討し事業の取捨選択に努める。</a:t>
          </a:r>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0" name="直線コネクタ 369"/>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1"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2" name="直線コネクタ 371"/>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3"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4" name="直線コネクタ 373"/>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44704</xdr:rowOff>
    </xdr:to>
    <xdr:cxnSp macro="">
      <xdr:nvCxnSpPr>
        <xdr:cNvPr id="375" name="直線コネクタ 374"/>
        <xdr:cNvCxnSpPr/>
      </xdr:nvCxnSpPr>
      <xdr:spPr>
        <a:xfrm>
          <a:off x="3987800" y="133629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76"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7" name="フローチャート : 判断 376"/>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35561</xdr:rowOff>
    </xdr:to>
    <xdr:cxnSp macro="">
      <xdr:nvCxnSpPr>
        <xdr:cNvPr id="378" name="直線コネクタ 377"/>
        <xdr:cNvCxnSpPr/>
      </xdr:nvCxnSpPr>
      <xdr:spPr>
        <a:xfrm flipV="1">
          <a:off x="3098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9" name="フローチャート : 判断 378"/>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80" name="テキスト ボックス 379"/>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35561</xdr:rowOff>
    </xdr:to>
    <xdr:cxnSp macro="">
      <xdr:nvCxnSpPr>
        <xdr:cNvPr id="381" name="直線コネクタ 380"/>
        <xdr:cNvCxnSpPr/>
      </xdr:nvCxnSpPr>
      <xdr:spPr>
        <a:xfrm>
          <a:off x="2209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2" name="フローチャート : 判断 381"/>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83" name="テキスト ボックス 382"/>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78</xdr:row>
      <xdr:rowOff>35561</xdr:rowOff>
    </xdr:to>
    <xdr:cxnSp macro="">
      <xdr:nvCxnSpPr>
        <xdr:cNvPr id="384" name="直線コネクタ 383"/>
        <xdr:cNvCxnSpPr/>
      </xdr:nvCxnSpPr>
      <xdr:spPr>
        <a:xfrm>
          <a:off x="1320800" y="133537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5" name="フローチャート : 判断 384"/>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86" name="テキスト ボックス 385"/>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7" name="フローチャート : 判断 386"/>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88" name="テキスト ボックス 387"/>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165354</xdr:rowOff>
    </xdr:from>
    <xdr:to>
      <xdr:col>7</xdr:col>
      <xdr:colOff>66675</xdr:colOff>
      <xdr:row>78</xdr:row>
      <xdr:rowOff>95504</xdr:rowOff>
    </xdr:to>
    <xdr:sp macro="" textlink="">
      <xdr:nvSpPr>
        <xdr:cNvPr id="394" name="円/楕円 393"/>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137431</xdr:rowOff>
    </xdr:from>
    <xdr:ext cx="762000" cy="259045"/>
    <xdr:sp macro="" textlink="">
      <xdr:nvSpPr>
        <xdr:cNvPr id="395" name="公債費該当値テキスト"/>
        <xdr:cNvSpPr txBox="1"/>
      </xdr:nvSpPr>
      <xdr:spPr>
        <a:xfrm>
          <a:off x="4914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6" name="円/楕円 395"/>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97" name="テキスト ボックス 396"/>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8" name="円/楕円 397"/>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99" name="テキスト ボックス 398"/>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400" name="円/楕円 399"/>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401" name="テキスト ボックス 400"/>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402" name="円/楕円 401"/>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41673</xdr:rowOff>
    </xdr:from>
    <xdr:ext cx="762000" cy="259045"/>
    <xdr:sp macro="" textlink="">
      <xdr:nvSpPr>
        <xdr:cNvPr id="403" name="テキスト ボックス 402"/>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公債費以外の経常収支比率は前年</a:t>
          </a:r>
          <a:r>
            <a:rPr lang="ja-JP" altLang="en-US" sz="1100" b="0" i="0" baseline="0">
              <a:solidFill>
                <a:schemeClr val="dk1"/>
              </a:solidFill>
              <a:effectLst/>
              <a:latin typeface="+mn-lt"/>
              <a:ea typeface="+mn-ea"/>
              <a:cs typeface="+mn-cs"/>
            </a:rPr>
            <a:t>度</a:t>
          </a:r>
          <a:r>
            <a:rPr lang="ja-JP" altLang="ja-JP" sz="1100" b="0" i="0" baseline="0">
              <a:solidFill>
                <a:schemeClr val="dk1"/>
              </a:solidFill>
              <a:effectLst/>
              <a:latin typeface="+mn-lt"/>
              <a:ea typeface="+mn-ea"/>
              <a:cs typeface="+mn-cs"/>
            </a:rPr>
            <a:t>比</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ポイント増加し、類似団体と</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ポイントの開きがある。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物件費やその他の費目で減少しているものの、乳幼児医療費（町単独事業分）の増加等による扶助費の増（</a:t>
          </a:r>
          <a:r>
            <a:rPr lang="en-US" altLang="ja-JP" sz="1100" b="0" i="0" baseline="0">
              <a:solidFill>
                <a:schemeClr val="dk1"/>
              </a:solidFill>
              <a:effectLst/>
              <a:latin typeface="+mn-lt"/>
              <a:ea typeface="+mn-ea"/>
              <a:cs typeface="+mn-cs"/>
            </a:rPr>
            <a:t>23,322</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％）、久慈広域連合負担金の増加等による補助費等の増（</a:t>
          </a:r>
          <a:r>
            <a:rPr lang="en-US" altLang="ja-JP" sz="1100" b="0" i="0" baseline="0">
              <a:solidFill>
                <a:schemeClr val="dk1"/>
              </a:solidFill>
              <a:effectLst/>
              <a:latin typeface="+mn-lt"/>
              <a:ea typeface="+mn-ea"/>
              <a:cs typeface="+mn-cs"/>
            </a:rPr>
            <a:t>159,709</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11.1</a:t>
          </a:r>
          <a:r>
            <a:rPr lang="ja-JP" altLang="en-US" sz="1100" b="0" i="0" baseline="0">
              <a:solidFill>
                <a:schemeClr val="dk1"/>
              </a:solidFill>
              <a:effectLst/>
              <a:latin typeface="+mn-lt"/>
              <a:ea typeface="+mn-ea"/>
              <a:cs typeface="+mn-cs"/>
            </a:rPr>
            <a:t>％）が寄与し、ポイント増となった。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経常経費であり簡単に削減することのできない費目ではあるが、町単独補助金の整理合理化を図るなどし、抑制に努める。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9" name="直線コネクタ 428"/>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0"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1" name="直線コネクタ 430"/>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2"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3" name="直線コネクタ 432"/>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19558</xdr:rowOff>
    </xdr:from>
    <xdr:to>
      <xdr:col>24</xdr:col>
      <xdr:colOff>31750</xdr:colOff>
      <xdr:row>79</xdr:row>
      <xdr:rowOff>37846</xdr:rowOff>
    </xdr:to>
    <xdr:cxnSp macro="">
      <xdr:nvCxnSpPr>
        <xdr:cNvPr id="434" name="直線コネクタ 433"/>
        <xdr:cNvCxnSpPr/>
      </xdr:nvCxnSpPr>
      <xdr:spPr>
        <a:xfrm>
          <a:off x="15671800" y="135641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131590</xdr:rowOff>
    </xdr:from>
    <xdr:ext cx="762000" cy="259045"/>
    <xdr:sp macro="" textlink="">
      <xdr:nvSpPr>
        <xdr:cNvPr id="435" name="公債費以外平均値テキスト"/>
        <xdr:cNvSpPr txBox="1"/>
      </xdr:nvSpPr>
      <xdr:spPr>
        <a:xfrm>
          <a:off x="16598900" y="13161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6" name="フローチャート : 判断 435"/>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168148</xdr:rowOff>
    </xdr:from>
    <xdr:to>
      <xdr:col>22</xdr:col>
      <xdr:colOff>565150</xdr:colOff>
      <xdr:row>79</xdr:row>
      <xdr:rowOff>19558</xdr:rowOff>
    </xdr:to>
    <xdr:cxnSp macro="">
      <xdr:nvCxnSpPr>
        <xdr:cNvPr id="437" name="直線コネクタ 436"/>
        <xdr:cNvCxnSpPr/>
      </xdr:nvCxnSpPr>
      <xdr:spPr>
        <a:xfrm>
          <a:off x="14782800" y="135412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8" name="フローチャート :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73677</xdr:rowOff>
    </xdr:from>
    <xdr:ext cx="736600" cy="259045"/>
    <xdr:sp macro="" textlink="">
      <xdr:nvSpPr>
        <xdr:cNvPr id="439" name="テキスト ボックス 438"/>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140715</xdr:rowOff>
    </xdr:from>
    <xdr:to>
      <xdr:col>21</xdr:col>
      <xdr:colOff>361950</xdr:colOff>
      <xdr:row>78</xdr:row>
      <xdr:rowOff>168148</xdr:rowOff>
    </xdr:to>
    <xdr:cxnSp macro="">
      <xdr:nvCxnSpPr>
        <xdr:cNvPr id="440" name="直線コネクタ 439"/>
        <xdr:cNvCxnSpPr/>
      </xdr:nvCxnSpPr>
      <xdr:spPr>
        <a:xfrm>
          <a:off x="13893800" y="135138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1" name="フローチャート : 判断 440"/>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42" name="テキスト ボックス 441"/>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136144</xdr:rowOff>
    </xdr:from>
    <xdr:to>
      <xdr:col>20</xdr:col>
      <xdr:colOff>158750</xdr:colOff>
      <xdr:row>78</xdr:row>
      <xdr:rowOff>140715</xdr:rowOff>
    </xdr:to>
    <xdr:cxnSp macro="">
      <xdr:nvCxnSpPr>
        <xdr:cNvPr id="443" name="直線コネクタ 442"/>
        <xdr:cNvCxnSpPr/>
      </xdr:nvCxnSpPr>
      <xdr:spPr>
        <a:xfrm>
          <a:off x="13004800" y="135092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4" name="フローチャート : 判断 443"/>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5" name="テキスト ボックス 444"/>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6" name="フローチャート : 判断 445"/>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139971</xdr:rowOff>
    </xdr:from>
    <xdr:ext cx="762000" cy="259045"/>
    <xdr:sp macro="" textlink="">
      <xdr:nvSpPr>
        <xdr:cNvPr id="447" name="テキスト ボックス 446"/>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158496</xdr:rowOff>
    </xdr:from>
    <xdr:to>
      <xdr:col>24</xdr:col>
      <xdr:colOff>82550</xdr:colOff>
      <xdr:row>79</xdr:row>
      <xdr:rowOff>88646</xdr:rowOff>
    </xdr:to>
    <xdr:sp macro="" textlink="">
      <xdr:nvSpPr>
        <xdr:cNvPr id="453" name="円/楕円 452"/>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130573</xdr:rowOff>
    </xdr:from>
    <xdr:ext cx="762000" cy="259045"/>
    <xdr:sp macro="" textlink="">
      <xdr:nvSpPr>
        <xdr:cNvPr id="454" name="公債費以外該当値テキスト"/>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140208</xdr:rowOff>
    </xdr:from>
    <xdr:to>
      <xdr:col>22</xdr:col>
      <xdr:colOff>615950</xdr:colOff>
      <xdr:row>79</xdr:row>
      <xdr:rowOff>70358</xdr:rowOff>
    </xdr:to>
    <xdr:sp macro="" textlink="">
      <xdr:nvSpPr>
        <xdr:cNvPr id="455" name="円/楕円 454"/>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55135</xdr:rowOff>
    </xdr:from>
    <xdr:ext cx="736600" cy="259045"/>
    <xdr:sp macro="" textlink="">
      <xdr:nvSpPr>
        <xdr:cNvPr id="456" name="テキスト ボックス 455"/>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117348</xdr:rowOff>
    </xdr:from>
    <xdr:to>
      <xdr:col>21</xdr:col>
      <xdr:colOff>412750</xdr:colOff>
      <xdr:row>79</xdr:row>
      <xdr:rowOff>47498</xdr:rowOff>
    </xdr:to>
    <xdr:sp macro="" textlink="">
      <xdr:nvSpPr>
        <xdr:cNvPr id="457" name="円/楕円 456"/>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32275</xdr:rowOff>
    </xdr:from>
    <xdr:ext cx="762000" cy="259045"/>
    <xdr:sp macro="" textlink="">
      <xdr:nvSpPr>
        <xdr:cNvPr id="458" name="テキスト ボックス 457"/>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89915</xdr:rowOff>
    </xdr:from>
    <xdr:to>
      <xdr:col>20</xdr:col>
      <xdr:colOff>209550</xdr:colOff>
      <xdr:row>79</xdr:row>
      <xdr:rowOff>20065</xdr:rowOff>
    </xdr:to>
    <xdr:sp macro="" textlink="">
      <xdr:nvSpPr>
        <xdr:cNvPr id="459" name="円/楕円 458"/>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4842</xdr:rowOff>
    </xdr:from>
    <xdr:ext cx="762000" cy="259045"/>
    <xdr:sp macro="" textlink="">
      <xdr:nvSpPr>
        <xdr:cNvPr id="460" name="テキスト ボックス 459"/>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85344</xdr:rowOff>
    </xdr:from>
    <xdr:to>
      <xdr:col>19</xdr:col>
      <xdr:colOff>6350</xdr:colOff>
      <xdr:row>79</xdr:row>
      <xdr:rowOff>15494</xdr:rowOff>
    </xdr:to>
    <xdr:sp macro="" textlink="">
      <xdr:nvSpPr>
        <xdr:cNvPr id="461" name="円/楕円 460"/>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271</xdr:rowOff>
    </xdr:from>
    <xdr:ext cx="762000" cy="259045"/>
    <xdr:sp macro="" textlink="">
      <xdr:nvSpPr>
        <xdr:cNvPr id="462" name="テキスト ボックス 461"/>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岩手県洋野町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169786</xdr:rowOff>
    </xdr:from>
    <xdr:to>
      <xdr:col>4</xdr:col>
      <xdr:colOff>1117600</xdr:colOff>
      <xdr:row>17</xdr:row>
      <xdr:rowOff>18644</xdr:rowOff>
    </xdr:to>
    <xdr:cxnSp macro="">
      <xdr:nvCxnSpPr>
        <xdr:cNvPr id="50" name="直線コネクタ 49"/>
        <xdr:cNvCxnSpPr/>
      </xdr:nvCxnSpPr>
      <xdr:spPr bwMode="auto">
        <a:xfrm flipV="1">
          <a:off x="5003800" y="2960611"/>
          <a:ext cx="647700" cy="20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2435</xdr:rowOff>
    </xdr:from>
    <xdr:ext cx="762000" cy="259045"/>
    <xdr:sp macro="" textlink="">
      <xdr:nvSpPr>
        <xdr:cNvPr id="51" name="人口1人当たり決算額の推移平均値テキスト130"/>
        <xdr:cNvSpPr txBox="1"/>
      </xdr:nvSpPr>
      <xdr:spPr>
        <a:xfrm>
          <a:off x="5740400" y="2964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18644</xdr:rowOff>
    </xdr:from>
    <xdr:to>
      <xdr:col>4</xdr:col>
      <xdr:colOff>469900</xdr:colOff>
      <xdr:row>17</xdr:row>
      <xdr:rowOff>40696</xdr:rowOff>
    </xdr:to>
    <xdr:cxnSp macro="">
      <xdr:nvCxnSpPr>
        <xdr:cNvPr id="53" name="直線コネクタ 52"/>
        <xdr:cNvCxnSpPr/>
      </xdr:nvCxnSpPr>
      <xdr:spPr bwMode="auto">
        <a:xfrm flipV="1">
          <a:off x="4305300" y="2980919"/>
          <a:ext cx="698500" cy="22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127434</xdr:rowOff>
    </xdr:from>
    <xdr:ext cx="736600" cy="259045"/>
    <xdr:sp macro="" textlink="">
      <xdr:nvSpPr>
        <xdr:cNvPr id="55" name="テキスト ボックス 54"/>
        <xdr:cNvSpPr txBox="1"/>
      </xdr:nvSpPr>
      <xdr:spPr>
        <a:xfrm>
          <a:off x="4622800" y="308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168339</xdr:rowOff>
    </xdr:from>
    <xdr:to>
      <xdr:col>3</xdr:col>
      <xdr:colOff>904875</xdr:colOff>
      <xdr:row>17</xdr:row>
      <xdr:rowOff>40696</xdr:rowOff>
    </xdr:to>
    <xdr:cxnSp macro="">
      <xdr:nvCxnSpPr>
        <xdr:cNvPr id="56" name="直線コネクタ 55"/>
        <xdr:cNvCxnSpPr/>
      </xdr:nvCxnSpPr>
      <xdr:spPr bwMode="auto">
        <a:xfrm>
          <a:off x="3606800" y="2959164"/>
          <a:ext cx="698500" cy="4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150202</xdr:rowOff>
    </xdr:from>
    <xdr:ext cx="762000" cy="259045"/>
    <xdr:sp macro="" textlink="">
      <xdr:nvSpPr>
        <xdr:cNvPr id="58" name="テキスト ボックス 57"/>
        <xdr:cNvSpPr txBox="1"/>
      </xdr:nvSpPr>
      <xdr:spPr>
        <a:xfrm>
          <a:off x="39243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168339</xdr:rowOff>
    </xdr:from>
    <xdr:to>
      <xdr:col>3</xdr:col>
      <xdr:colOff>206375</xdr:colOff>
      <xdr:row>17</xdr:row>
      <xdr:rowOff>2802</xdr:rowOff>
    </xdr:to>
    <xdr:cxnSp macro="">
      <xdr:nvCxnSpPr>
        <xdr:cNvPr id="59" name="直線コネクタ 58"/>
        <xdr:cNvCxnSpPr/>
      </xdr:nvCxnSpPr>
      <xdr:spPr bwMode="auto">
        <a:xfrm flipV="1">
          <a:off x="2908300" y="2959164"/>
          <a:ext cx="698500" cy="5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124568</xdr:rowOff>
    </xdr:from>
    <xdr:ext cx="762000" cy="259045"/>
    <xdr:sp macro="" textlink="">
      <xdr:nvSpPr>
        <xdr:cNvPr id="61" name="テキスト ボックス 60"/>
        <xdr:cNvSpPr txBox="1"/>
      </xdr:nvSpPr>
      <xdr:spPr>
        <a:xfrm>
          <a:off x="32258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110624</xdr:rowOff>
    </xdr:from>
    <xdr:ext cx="762000" cy="259045"/>
    <xdr:sp macro="" textlink="">
      <xdr:nvSpPr>
        <xdr:cNvPr id="63" name="テキスト ボックス 62"/>
        <xdr:cNvSpPr txBox="1"/>
      </xdr:nvSpPr>
      <xdr:spPr>
        <a:xfrm>
          <a:off x="2527300" y="307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118986</xdr:rowOff>
    </xdr:from>
    <xdr:to>
      <xdr:col>5</xdr:col>
      <xdr:colOff>34925</xdr:colOff>
      <xdr:row>17</xdr:row>
      <xdr:rowOff>49136</xdr:rowOff>
    </xdr:to>
    <xdr:sp macro="" textlink="">
      <xdr:nvSpPr>
        <xdr:cNvPr id="69" name="円/楕円 68"/>
        <xdr:cNvSpPr/>
      </xdr:nvSpPr>
      <xdr:spPr bwMode="auto">
        <a:xfrm>
          <a:off x="5600700" y="2909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135513</xdr:rowOff>
    </xdr:from>
    <xdr:ext cx="762000" cy="259045"/>
    <xdr:sp macro="" textlink="">
      <xdr:nvSpPr>
        <xdr:cNvPr id="70" name="人口1人当たり決算額の推移該当値テキスト130"/>
        <xdr:cNvSpPr txBox="1"/>
      </xdr:nvSpPr>
      <xdr:spPr>
        <a:xfrm>
          <a:off x="5740400" y="275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128,135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139294</xdr:rowOff>
    </xdr:from>
    <xdr:to>
      <xdr:col>4</xdr:col>
      <xdr:colOff>520700</xdr:colOff>
      <xdr:row>17</xdr:row>
      <xdr:rowOff>69444</xdr:rowOff>
    </xdr:to>
    <xdr:sp macro="" textlink="">
      <xdr:nvSpPr>
        <xdr:cNvPr id="71" name="円/楕円 70"/>
        <xdr:cNvSpPr/>
      </xdr:nvSpPr>
      <xdr:spPr bwMode="auto">
        <a:xfrm>
          <a:off x="4953000" y="293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79621</xdr:rowOff>
    </xdr:from>
    <xdr:ext cx="736600" cy="259045"/>
    <xdr:sp macro="" textlink="">
      <xdr:nvSpPr>
        <xdr:cNvPr id="72" name="テキスト ボックス 71"/>
        <xdr:cNvSpPr txBox="1"/>
      </xdr:nvSpPr>
      <xdr:spPr>
        <a:xfrm>
          <a:off x="4622800" y="2698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125,470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161346</xdr:rowOff>
    </xdr:from>
    <xdr:to>
      <xdr:col>3</xdr:col>
      <xdr:colOff>955675</xdr:colOff>
      <xdr:row>17</xdr:row>
      <xdr:rowOff>91496</xdr:rowOff>
    </xdr:to>
    <xdr:sp macro="" textlink="">
      <xdr:nvSpPr>
        <xdr:cNvPr id="73" name="円/楕円 72"/>
        <xdr:cNvSpPr/>
      </xdr:nvSpPr>
      <xdr:spPr bwMode="auto">
        <a:xfrm>
          <a:off x="4254500" y="295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101673</xdr:rowOff>
    </xdr:from>
    <xdr:ext cx="762000" cy="259045"/>
    <xdr:sp macro="" textlink="">
      <xdr:nvSpPr>
        <xdr:cNvPr id="74" name="テキスト ボックス 73"/>
        <xdr:cNvSpPr txBox="1"/>
      </xdr:nvSpPr>
      <xdr:spPr>
        <a:xfrm>
          <a:off x="3924300" y="272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122,576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117539</xdr:rowOff>
    </xdr:from>
    <xdr:to>
      <xdr:col>3</xdr:col>
      <xdr:colOff>257175</xdr:colOff>
      <xdr:row>17</xdr:row>
      <xdr:rowOff>47689</xdr:rowOff>
    </xdr:to>
    <xdr:sp macro="" textlink="">
      <xdr:nvSpPr>
        <xdr:cNvPr id="75" name="円/楕円 74"/>
        <xdr:cNvSpPr/>
      </xdr:nvSpPr>
      <xdr:spPr bwMode="auto">
        <a:xfrm>
          <a:off x="3556000" y="290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57866</xdr:rowOff>
    </xdr:from>
    <xdr:ext cx="762000" cy="259045"/>
    <xdr:sp macro="" textlink="">
      <xdr:nvSpPr>
        <xdr:cNvPr id="76" name="テキスト ボックス 75"/>
        <xdr:cNvSpPr txBox="1"/>
      </xdr:nvSpPr>
      <xdr:spPr>
        <a:xfrm>
          <a:off x="3225800" y="267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128,325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123452</xdr:rowOff>
    </xdr:from>
    <xdr:to>
      <xdr:col>2</xdr:col>
      <xdr:colOff>692150</xdr:colOff>
      <xdr:row>17</xdr:row>
      <xdr:rowOff>53602</xdr:rowOff>
    </xdr:to>
    <xdr:sp macro="" textlink="">
      <xdr:nvSpPr>
        <xdr:cNvPr id="77" name="円/楕円 76"/>
        <xdr:cNvSpPr/>
      </xdr:nvSpPr>
      <xdr:spPr bwMode="auto">
        <a:xfrm>
          <a:off x="2857500" y="2914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63779</xdr:rowOff>
    </xdr:from>
    <xdr:ext cx="762000" cy="259045"/>
    <xdr:sp macro="" textlink="">
      <xdr:nvSpPr>
        <xdr:cNvPr id="78" name="テキスト ボックス 77"/>
        <xdr:cNvSpPr txBox="1"/>
      </xdr:nvSpPr>
      <xdr:spPr>
        <a:xfrm>
          <a:off x="2527300" y="268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320357</xdr:rowOff>
    </xdr:from>
    <xdr:to>
      <xdr:col>4</xdr:col>
      <xdr:colOff>1117600</xdr:colOff>
      <xdr:row>36</xdr:row>
      <xdr:rowOff>106350</xdr:rowOff>
    </xdr:to>
    <xdr:cxnSp macro="">
      <xdr:nvCxnSpPr>
        <xdr:cNvPr id="112" name="直線コネクタ 111"/>
        <xdr:cNvCxnSpPr/>
      </xdr:nvCxnSpPr>
      <xdr:spPr bwMode="auto">
        <a:xfrm flipV="1">
          <a:off x="5003800" y="6930707"/>
          <a:ext cx="647700" cy="128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305134</xdr:rowOff>
    </xdr:from>
    <xdr:ext cx="762000" cy="259045"/>
    <xdr:sp macro="" textlink="">
      <xdr:nvSpPr>
        <xdr:cNvPr id="113" name="人口1人当たり決算額の推移平均値テキスト445"/>
        <xdr:cNvSpPr txBox="1"/>
      </xdr:nvSpPr>
      <xdr:spPr>
        <a:xfrm>
          <a:off x="5740400" y="69154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794</xdr:rowOff>
    </xdr:from>
    <xdr:to>
      <xdr:col>4</xdr:col>
      <xdr:colOff>469900</xdr:colOff>
      <xdr:row>36</xdr:row>
      <xdr:rowOff>106350</xdr:rowOff>
    </xdr:to>
    <xdr:cxnSp macro="">
      <xdr:nvCxnSpPr>
        <xdr:cNvPr id="115" name="直線コネクタ 114"/>
        <xdr:cNvCxnSpPr/>
      </xdr:nvCxnSpPr>
      <xdr:spPr bwMode="auto">
        <a:xfrm>
          <a:off x="4305300" y="6954044"/>
          <a:ext cx="698500" cy="105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39520</xdr:rowOff>
    </xdr:from>
    <xdr:ext cx="736600" cy="259045"/>
    <xdr:sp macro="" textlink="">
      <xdr:nvSpPr>
        <xdr:cNvPr id="117" name="テキスト ボックス 116"/>
        <xdr:cNvSpPr txBox="1"/>
      </xdr:nvSpPr>
      <xdr:spPr>
        <a:xfrm>
          <a:off x="4622800" y="664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794</xdr:rowOff>
    </xdr:from>
    <xdr:to>
      <xdr:col>3</xdr:col>
      <xdr:colOff>904875</xdr:colOff>
      <xdr:row>36</xdr:row>
      <xdr:rowOff>22530</xdr:rowOff>
    </xdr:to>
    <xdr:cxnSp macro="">
      <xdr:nvCxnSpPr>
        <xdr:cNvPr id="118" name="直線コネクタ 117"/>
        <xdr:cNvCxnSpPr/>
      </xdr:nvCxnSpPr>
      <xdr:spPr bwMode="auto">
        <a:xfrm flipV="1">
          <a:off x="3606800" y="6954044"/>
          <a:ext cx="698500" cy="21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0" name="テキスト ボックス 119"/>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321596</xdr:rowOff>
    </xdr:from>
    <xdr:to>
      <xdr:col>3</xdr:col>
      <xdr:colOff>206375</xdr:colOff>
      <xdr:row>36</xdr:row>
      <xdr:rowOff>22530</xdr:rowOff>
    </xdr:to>
    <xdr:cxnSp macro="">
      <xdr:nvCxnSpPr>
        <xdr:cNvPr id="121" name="直線コネクタ 120"/>
        <xdr:cNvCxnSpPr/>
      </xdr:nvCxnSpPr>
      <xdr:spPr bwMode="auto">
        <a:xfrm>
          <a:off x="2908300" y="6931946"/>
          <a:ext cx="698500" cy="4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250289</xdr:rowOff>
    </xdr:from>
    <xdr:ext cx="762000" cy="259045"/>
    <xdr:sp macro="" textlink="">
      <xdr:nvSpPr>
        <xdr:cNvPr id="123" name="テキスト ボックス 122"/>
        <xdr:cNvSpPr txBox="1"/>
      </xdr:nvSpPr>
      <xdr:spPr>
        <a:xfrm>
          <a:off x="32258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173727</xdr:rowOff>
    </xdr:from>
    <xdr:ext cx="762000" cy="259045"/>
    <xdr:sp macro="" textlink="">
      <xdr:nvSpPr>
        <xdr:cNvPr id="125" name="テキスト ボックス 124"/>
        <xdr:cNvSpPr txBox="1"/>
      </xdr:nvSpPr>
      <xdr:spPr>
        <a:xfrm>
          <a:off x="2527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269557</xdr:rowOff>
    </xdr:from>
    <xdr:to>
      <xdr:col>5</xdr:col>
      <xdr:colOff>34925</xdr:colOff>
      <xdr:row>36</xdr:row>
      <xdr:rowOff>28257</xdr:rowOff>
    </xdr:to>
    <xdr:sp macro="" textlink="">
      <xdr:nvSpPr>
        <xdr:cNvPr id="131" name="円/楕円 130"/>
        <xdr:cNvSpPr/>
      </xdr:nvSpPr>
      <xdr:spPr bwMode="auto">
        <a:xfrm>
          <a:off x="5600700" y="687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114634</xdr:rowOff>
    </xdr:from>
    <xdr:ext cx="762000" cy="259045"/>
    <xdr:sp macro="" textlink="">
      <xdr:nvSpPr>
        <xdr:cNvPr id="132" name="人口1人当たり決算額の推移該当値テキスト445"/>
        <xdr:cNvSpPr txBox="1"/>
      </xdr:nvSpPr>
      <xdr:spPr>
        <a:xfrm>
          <a:off x="5740400" y="672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32,850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55550</xdr:rowOff>
    </xdr:from>
    <xdr:to>
      <xdr:col>4</xdr:col>
      <xdr:colOff>520700</xdr:colOff>
      <xdr:row>36</xdr:row>
      <xdr:rowOff>157150</xdr:rowOff>
    </xdr:to>
    <xdr:sp macro="" textlink="">
      <xdr:nvSpPr>
        <xdr:cNvPr id="133" name="円/楕円 132"/>
        <xdr:cNvSpPr/>
      </xdr:nvSpPr>
      <xdr:spPr bwMode="auto">
        <a:xfrm>
          <a:off x="4953000" y="700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141927</xdr:rowOff>
    </xdr:from>
    <xdr:ext cx="736600" cy="259045"/>
    <xdr:sp macro="" textlink="">
      <xdr:nvSpPr>
        <xdr:cNvPr id="134" name="テキスト ボックス 133"/>
        <xdr:cNvSpPr txBox="1"/>
      </xdr:nvSpPr>
      <xdr:spPr>
        <a:xfrm>
          <a:off x="4622800" y="70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292894</xdr:rowOff>
    </xdr:from>
    <xdr:to>
      <xdr:col>3</xdr:col>
      <xdr:colOff>955675</xdr:colOff>
      <xdr:row>36</xdr:row>
      <xdr:rowOff>51594</xdr:rowOff>
    </xdr:to>
    <xdr:sp macro="" textlink="">
      <xdr:nvSpPr>
        <xdr:cNvPr id="135" name="円/楕円 134"/>
        <xdr:cNvSpPr/>
      </xdr:nvSpPr>
      <xdr:spPr bwMode="auto">
        <a:xfrm>
          <a:off x="4254500" y="690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36371</xdr:rowOff>
    </xdr:from>
    <xdr:ext cx="762000" cy="259045"/>
    <xdr:sp macro="" textlink="">
      <xdr:nvSpPr>
        <xdr:cNvPr id="136" name="テキスト ボックス 135"/>
        <xdr:cNvSpPr txBox="1"/>
      </xdr:nvSpPr>
      <xdr:spPr>
        <a:xfrm>
          <a:off x="3924300" y="698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314630</xdr:rowOff>
    </xdr:from>
    <xdr:to>
      <xdr:col>3</xdr:col>
      <xdr:colOff>257175</xdr:colOff>
      <xdr:row>36</xdr:row>
      <xdr:rowOff>73330</xdr:rowOff>
    </xdr:to>
    <xdr:sp macro="" textlink="">
      <xdr:nvSpPr>
        <xdr:cNvPr id="137" name="円/楕円 136"/>
        <xdr:cNvSpPr/>
      </xdr:nvSpPr>
      <xdr:spPr bwMode="auto">
        <a:xfrm>
          <a:off x="3556000" y="692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58107</xdr:rowOff>
    </xdr:from>
    <xdr:ext cx="762000" cy="259045"/>
    <xdr:sp macro="" textlink="">
      <xdr:nvSpPr>
        <xdr:cNvPr id="138" name="テキスト ボックス 137"/>
        <xdr:cNvSpPr txBox="1"/>
      </xdr:nvSpPr>
      <xdr:spPr>
        <a:xfrm>
          <a:off x="3225800" y="70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270796</xdr:rowOff>
    </xdr:from>
    <xdr:to>
      <xdr:col>2</xdr:col>
      <xdr:colOff>692150</xdr:colOff>
      <xdr:row>36</xdr:row>
      <xdr:rowOff>29496</xdr:rowOff>
    </xdr:to>
    <xdr:sp macro="" textlink="">
      <xdr:nvSpPr>
        <xdr:cNvPr id="139" name="円/楕円 138"/>
        <xdr:cNvSpPr/>
      </xdr:nvSpPr>
      <xdr:spPr bwMode="auto">
        <a:xfrm>
          <a:off x="28575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14273</xdr:rowOff>
    </xdr:from>
    <xdr:ext cx="762000" cy="259045"/>
    <xdr:sp macro="" textlink="">
      <xdr:nvSpPr>
        <xdr:cNvPr id="140" name="テキスト ボックス 139"/>
        <xdr:cNvSpPr txBox="1"/>
      </xdr:nvSpPr>
      <xdr:spPr>
        <a:xfrm>
          <a:off x="2527300" y="69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岩手県洋野町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17,813
17,744
302.92
12,592,365
11,952,958
483,707
6,901,052
14,574,461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53880</xdr:rowOff>
    </xdr:from>
    <xdr:to>
      <xdr:col>6</xdr:col>
      <xdr:colOff>511175</xdr:colOff>
      <xdr:row>35</xdr:row>
      <xdr:rowOff>78054</xdr:rowOff>
    </xdr:to>
    <xdr:cxnSp macro="">
      <xdr:nvCxnSpPr>
        <xdr:cNvPr id="61" name="直線コネクタ 60"/>
        <xdr:cNvCxnSpPr/>
      </xdr:nvCxnSpPr>
      <xdr:spPr>
        <a:xfrm flipV="1">
          <a:off x="3797300" y="6054630"/>
          <a:ext cx="8382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157529</xdr:rowOff>
    </xdr:from>
    <xdr:ext cx="534377" cy="259045"/>
    <xdr:sp macro="" textlink="">
      <xdr:nvSpPr>
        <xdr:cNvPr id="62" name="人件費平均値テキスト"/>
        <xdr:cNvSpPr txBox="1"/>
      </xdr:nvSpPr>
      <xdr:spPr>
        <a:xfrm>
          <a:off x="4686300" y="5986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78054</xdr:rowOff>
    </xdr:from>
    <xdr:to>
      <xdr:col>5</xdr:col>
      <xdr:colOff>358775</xdr:colOff>
      <xdr:row>35</xdr:row>
      <xdr:rowOff>166370</xdr:rowOff>
    </xdr:to>
    <xdr:cxnSp macro="">
      <xdr:nvCxnSpPr>
        <xdr:cNvPr id="64" name="直線コネクタ 63"/>
        <xdr:cNvCxnSpPr/>
      </xdr:nvCxnSpPr>
      <xdr:spPr>
        <a:xfrm flipV="1">
          <a:off x="2908300" y="6078804"/>
          <a:ext cx="8890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144810</xdr:rowOff>
    </xdr:from>
    <xdr:ext cx="534377" cy="259045"/>
    <xdr:sp macro="" textlink="">
      <xdr:nvSpPr>
        <xdr:cNvPr id="66" name="テキスト ボックス 65"/>
        <xdr:cNvSpPr txBox="1"/>
      </xdr:nvSpPr>
      <xdr:spPr>
        <a:xfrm>
          <a:off x="3530111" y="58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155245</xdr:rowOff>
    </xdr:from>
    <xdr:to>
      <xdr:col>4</xdr:col>
      <xdr:colOff>155575</xdr:colOff>
      <xdr:row>35</xdr:row>
      <xdr:rowOff>166370</xdr:rowOff>
    </xdr:to>
    <xdr:cxnSp macro="">
      <xdr:nvCxnSpPr>
        <xdr:cNvPr id="67" name="直線コネクタ 66"/>
        <xdr:cNvCxnSpPr/>
      </xdr:nvCxnSpPr>
      <xdr:spPr>
        <a:xfrm>
          <a:off x="2019300" y="5984545"/>
          <a:ext cx="889000" cy="1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3344</xdr:rowOff>
    </xdr:from>
    <xdr:ext cx="534377" cy="259045"/>
    <xdr:sp macro="" textlink="">
      <xdr:nvSpPr>
        <xdr:cNvPr id="69" name="テキスト ボックス 68"/>
        <xdr:cNvSpPr txBox="1"/>
      </xdr:nvSpPr>
      <xdr:spPr>
        <a:xfrm>
          <a:off x="2641111" y="58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155245</xdr:rowOff>
    </xdr:from>
    <xdr:to>
      <xdr:col>2</xdr:col>
      <xdr:colOff>638175</xdr:colOff>
      <xdr:row>35</xdr:row>
      <xdr:rowOff>32848</xdr:rowOff>
    </xdr:to>
    <xdr:cxnSp macro="">
      <xdr:nvCxnSpPr>
        <xdr:cNvPr id="70" name="直線コネクタ 69"/>
        <xdr:cNvCxnSpPr/>
      </xdr:nvCxnSpPr>
      <xdr:spPr>
        <a:xfrm flipV="1">
          <a:off x="1130300" y="5984545"/>
          <a:ext cx="889000" cy="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72451</xdr:rowOff>
    </xdr:from>
    <xdr:ext cx="534377" cy="259045"/>
    <xdr:sp macro="" textlink="">
      <xdr:nvSpPr>
        <xdr:cNvPr id="72" name="テキスト ボックス 71"/>
        <xdr:cNvSpPr txBox="1"/>
      </xdr:nvSpPr>
      <xdr:spPr>
        <a:xfrm>
          <a:off x="1752111" y="60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71791</xdr:rowOff>
    </xdr:from>
    <xdr:ext cx="534377" cy="259045"/>
    <xdr:sp macro="" textlink="">
      <xdr:nvSpPr>
        <xdr:cNvPr id="74" name="テキスト ボックス 73"/>
        <xdr:cNvSpPr txBox="1"/>
      </xdr:nvSpPr>
      <xdr:spPr>
        <a:xfrm>
          <a:off x="863111" y="57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3080</xdr:rowOff>
    </xdr:from>
    <xdr:to>
      <xdr:col>6</xdr:col>
      <xdr:colOff>561975</xdr:colOff>
      <xdr:row>35</xdr:row>
      <xdr:rowOff>104680</xdr:rowOff>
    </xdr:to>
    <xdr:sp macro="" textlink="">
      <xdr:nvSpPr>
        <xdr:cNvPr id="80" name="円/楕円 79"/>
        <xdr:cNvSpPr/>
      </xdr:nvSpPr>
      <xdr:spPr>
        <a:xfrm>
          <a:off x="4584700" y="60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25957</xdr:rowOff>
    </xdr:from>
    <xdr:ext cx="534377" cy="259045"/>
    <xdr:sp macro="" textlink="">
      <xdr:nvSpPr>
        <xdr:cNvPr id="81" name="人件費該当値テキスト"/>
        <xdr:cNvSpPr txBox="1"/>
      </xdr:nvSpPr>
      <xdr:spPr>
        <a:xfrm>
          <a:off x="4686300" y="58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95,505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27254</xdr:rowOff>
    </xdr:from>
    <xdr:to>
      <xdr:col>5</xdr:col>
      <xdr:colOff>409575</xdr:colOff>
      <xdr:row>35</xdr:row>
      <xdr:rowOff>128854</xdr:rowOff>
    </xdr:to>
    <xdr:sp macro="" textlink="">
      <xdr:nvSpPr>
        <xdr:cNvPr id="82" name="円/楕円 81"/>
        <xdr:cNvSpPr/>
      </xdr:nvSpPr>
      <xdr:spPr>
        <a:xfrm>
          <a:off x="3746500" y="60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119981</xdr:rowOff>
    </xdr:from>
    <xdr:ext cx="534377" cy="259045"/>
    <xdr:sp macro="" textlink="">
      <xdr:nvSpPr>
        <xdr:cNvPr id="83" name="テキスト ボックス 82"/>
        <xdr:cNvSpPr txBox="1"/>
      </xdr:nvSpPr>
      <xdr:spPr>
        <a:xfrm>
          <a:off x="3530111" y="612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94,236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115570</xdr:rowOff>
    </xdr:from>
    <xdr:to>
      <xdr:col>4</xdr:col>
      <xdr:colOff>206375</xdr:colOff>
      <xdr:row>36</xdr:row>
      <xdr:rowOff>45720</xdr:rowOff>
    </xdr:to>
    <xdr:sp macro="" textlink="">
      <xdr:nvSpPr>
        <xdr:cNvPr id="84" name="円/楕円 83"/>
        <xdr:cNvSpPr/>
      </xdr:nvSpPr>
      <xdr:spPr>
        <a:xfrm>
          <a:off x="2857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36847</xdr:rowOff>
    </xdr:from>
    <xdr:ext cx="534377" cy="259045"/>
    <xdr:sp macro="" textlink="">
      <xdr:nvSpPr>
        <xdr:cNvPr id="85" name="テキスト ボックス 84"/>
        <xdr:cNvSpPr txBox="1"/>
      </xdr:nvSpPr>
      <xdr:spPr>
        <a:xfrm>
          <a:off x="2641111" y="62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89,600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104445</xdr:rowOff>
    </xdr:from>
    <xdr:to>
      <xdr:col>3</xdr:col>
      <xdr:colOff>3175</xdr:colOff>
      <xdr:row>35</xdr:row>
      <xdr:rowOff>34595</xdr:rowOff>
    </xdr:to>
    <xdr:sp macro="" textlink="">
      <xdr:nvSpPr>
        <xdr:cNvPr id="86" name="円/楕円 85"/>
        <xdr:cNvSpPr/>
      </xdr:nvSpPr>
      <xdr:spPr>
        <a:xfrm>
          <a:off x="1968500" y="59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51122</xdr:rowOff>
    </xdr:from>
    <xdr:ext cx="534377" cy="259045"/>
    <xdr:sp macro="" textlink="">
      <xdr:nvSpPr>
        <xdr:cNvPr id="87" name="テキスト ボックス 86"/>
        <xdr:cNvSpPr txBox="1"/>
      </xdr:nvSpPr>
      <xdr:spPr>
        <a:xfrm>
          <a:off x="1752111" y="570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99,184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153498</xdr:rowOff>
    </xdr:from>
    <xdr:to>
      <xdr:col>1</xdr:col>
      <xdr:colOff>485775</xdr:colOff>
      <xdr:row>35</xdr:row>
      <xdr:rowOff>83648</xdr:rowOff>
    </xdr:to>
    <xdr:sp macro="" textlink="">
      <xdr:nvSpPr>
        <xdr:cNvPr id="88" name="円/楕円 87"/>
        <xdr:cNvSpPr/>
      </xdr:nvSpPr>
      <xdr:spPr>
        <a:xfrm>
          <a:off x="1079500" y="598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74775</xdr:rowOff>
    </xdr:from>
    <xdr:ext cx="534377" cy="259045"/>
    <xdr:sp macro="" textlink="">
      <xdr:nvSpPr>
        <xdr:cNvPr id="89" name="テキスト ボックス 88"/>
        <xdr:cNvSpPr txBox="1"/>
      </xdr:nvSpPr>
      <xdr:spPr>
        <a:xfrm>
          <a:off x="863111" y="607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43933</xdr:rowOff>
    </xdr:from>
    <xdr:to>
      <xdr:col>6</xdr:col>
      <xdr:colOff>510540</xdr:colOff>
      <xdr:row>59</xdr:row>
      <xdr:rowOff>148795</xdr:rowOff>
    </xdr:to>
    <xdr:cxnSp macro="">
      <xdr:nvCxnSpPr>
        <xdr:cNvPr id="116" name="直線コネクタ 115"/>
        <xdr:cNvCxnSpPr/>
      </xdr:nvCxnSpPr>
      <xdr:spPr>
        <a:xfrm flipV="1">
          <a:off x="4633595" y="8787883"/>
          <a:ext cx="1270" cy="147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152622</xdr:rowOff>
    </xdr:from>
    <xdr:ext cx="534377" cy="259045"/>
    <xdr:sp macro="" textlink="">
      <xdr:nvSpPr>
        <xdr:cNvPr id="117" name="物件費最小値テキスト"/>
        <xdr:cNvSpPr txBox="1"/>
      </xdr:nvSpPr>
      <xdr:spPr>
        <a:xfrm>
          <a:off x="4686300" y="102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59</xdr:row>
      <xdr:rowOff>148795</xdr:rowOff>
    </xdr:from>
    <xdr:to>
      <xdr:col>6</xdr:col>
      <xdr:colOff>600075</xdr:colOff>
      <xdr:row>59</xdr:row>
      <xdr:rowOff>148795</xdr:rowOff>
    </xdr:to>
    <xdr:cxnSp macro="">
      <xdr:nvCxnSpPr>
        <xdr:cNvPr id="118" name="直線コネクタ 117"/>
        <xdr:cNvCxnSpPr/>
      </xdr:nvCxnSpPr>
      <xdr:spPr>
        <a:xfrm>
          <a:off x="4546600" y="1026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162060</xdr:rowOff>
    </xdr:from>
    <xdr:ext cx="599010" cy="259045"/>
    <xdr:sp macro="" textlink="">
      <xdr:nvSpPr>
        <xdr:cNvPr id="119" name="物件費最大値テキスト"/>
        <xdr:cNvSpPr txBox="1"/>
      </xdr:nvSpPr>
      <xdr:spPr>
        <a:xfrm>
          <a:off x="4686300" y="85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51</xdr:row>
      <xdr:rowOff>43933</xdr:rowOff>
    </xdr:from>
    <xdr:to>
      <xdr:col>6</xdr:col>
      <xdr:colOff>600075</xdr:colOff>
      <xdr:row>51</xdr:row>
      <xdr:rowOff>43933</xdr:rowOff>
    </xdr:to>
    <xdr:cxnSp macro="">
      <xdr:nvCxnSpPr>
        <xdr:cNvPr id="120" name="直線コネクタ 119"/>
        <xdr:cNvCxnSpPr/>
      </xdr:nvCxnSpPr>
      <xdr:spPr>
        <a:xfrm>
          <a:off x="4546600" y="87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12517</xdr:rowOff>
    </xdr:from>
    <xdr:to>
      <xdr:col>6</xdr:col>
      <xdr:colOff>511175</xdr:colOff>
      <xdr:row>57</xdr:row>
      <xdr:rowOff>32356</xdr:rowOff>
    </xdr:to>
    <xdr:cxnSp macro="">
      <xdr:nvCxnSpPr>
        <xdr:cNvPr id="121" name="直線コネクタ 120"/>
        <xdr:cNvCxnSpPr/>
      </xdr:nvCxnSpPr>
      <xdr:spPr>
        <a:xfrm>
          <a:off x="3797300" y="9785167"/>
          <a:ext cx="8382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144075</xdr:rowOff>
    </xdr:from>
    <xdr:ext cx="534377" cy="259045"/>
    <xdr:sp macro="" textlink="">
      <xdr:nvSpPr>
        <xdr:cNvPr id="122" name="物件費平均値テキスト"/>
        <xdr:cNvSpPr txBox="1"/>
      </xdr:nvSpPr>
      <xdr:spPr>
        <a:xfrm>
          <a:off x="4686300" y="957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121198</xdr:rowOff>
    </xdr:from>
    <xdr:to>
      <xdr:col>6</xdr:col>
      <xdr:colOff>561975</xdr:colOff>
      <xdr:row>57</xdr:row>
      <xdr:rowOff>51348</xdr:rowOff>
    </xdr:to>
    <xdr:sp macro="" textlink="">
      <xdr:nvSpPr>
        <xdr:cNvPr id="123" name="フローチャート : 判断 122"/>
        <xdr:cNvSpPr/>
      </xdr:nvSpPr>
      <xdr:spPr>
        <a:xfrm>
          <a:off x="45847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1773</xdr:rowOff>
    </xdr:from>
    <xdr:to>
      <xdr:col>5</xdr:col>
      <xdr:colOff>358775</xdr:colOff>
      <xdr:row>57</xdr:row>
      <xdr:rowOff>12517</xdr:rowOff>
    </xdr:to>
    <xdr:cxnSp macro="">
      <xdr:nvCxnSpPr>
        <xdr:cNvPr id="124" name="直線コネクタ 123"/>
        <xdr:cNvCxnSpPr/>
      </xdr:nvCxnSpPr>
      <xdr:spPr>
        <a:xfrm>
          <a:off x="2908300" y="9431523"/>
          <a:ext cx="889000" cy="3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60750</xdr:rowOff>
    </xdr:from>
    <xdr:to>
      <xdr:col>5</xdr:col>
      <xdr:colOff>409575</xdr:colOff>
      <xdr:row>57</xdr:row>
      <xdr:rowOff>162350</xdr:rowOff>
    </xdr:to>
    <xdr:sp macro="" textlink="">
      <xdr:nvSpPr>
        <xdr:cNvPr id="125" name="フローチャート : 判断 124"/>
        <xdr:cNvSpPr/>
      </xdr:nvSpPr>
      <xdr:spPr>
        <a:xfrm>
          <a:off x="3746500" y="98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153477</xdr:rowOff>
    </xdr:from>
    <xdr:ext cx="534377" cy="259045"/>
    <xdr:sp macro="" textlink="">
      <xdr:nvSpPr>
        <xdr:cNvPr id="126" name="テキスト ボックス 125"/>
        <xdr:cNvSpPr txBox="1"/>
      </xdr:nvSpPr>
      <xdr:spPr>
        <a:xfrm>
          <a:off x="3530111" y="9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1773</xdr:rowOff>
    </xdr:from>
    <xdr:to>
      <xdr:col>4</xdr:col>
      <xdr:colOff>155575</xdr:colOff>
      <xdr:row>56</xdr:row>
      <xdr:rowOff>21351</xdr:rowOff>
    </xdr:to>
    <xdr:cxnSp macro="">
      <xdr:nvCxnSpPr>
        <xdr:cNvPr id="127" name="直線コネクタ 126"/>
        <xdr:cNvCxnSpPr/>
      </xdr:nvCxnSpPr>
      <xdr:spPr>
        <a:xfrm flipV="1">
          <a:off x="2019300" y="9431523"/>
          <a:ext cx="889000" cy="19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122635</xdr:rowOff>
    </xdr:from>
    <xdr:to>
      <xdr:col>4</xdr:col>
      <xdr:colOff>206375</xdr:colOff>
      <xdr:row>58</xdr:row>
      <xdr:rowOff>52785</xdr:rowOff>
    </xdr:to>
    <xdr:sp macro="" textlink="">
      <xdr:nvSpPr>
        <xdr:cNvPr id="128" name="フローチャート : 判断 127"/>
        <xdr:cNvSpPr/>
      </xdr:nvSpPr>
      <xdr:spPr>
        <a:xfrm>
          <a:off x="2857500" y="98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43912</xdr:rowOff>
    </xdr:from>
    <xdr:ext cx="534377" cy="259045"/>
    <xdr:sp macro="" textlink="">
      <xdr:nvSpPr>
        <xdr:cNvPr id="129" name="テキスト ボックス 128"/>
        <xdr:cNvSpPr txBox="1"/>
      </xdr:nvSpPr>
      <xdr:spPr>
        <a:xfrm>
          <a:off x="2641111" y="998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21351</xdr:rowOff>
    </xdr:from>
    <xdr:to>
      <xdr:col>2</xdr:col>
      <xdr:colOff>638175</xdr:colOff>
      <xdr:row>57</xdr:row>
      <xdr:rowOff>59494</xdr:rowOff>
    </xdr:to>
    <xdr:cxnSp macro="">
      <xdr:nvCxnSpPr>
        <xdr:cNvPr id="130" name="直線コネクタ 129"/>
        <xdr:cNvCxnSpPr/>
      </xdr:nvCxnSpPr>
      <xdr:spPr>
        <a:xfrm flipV="1">
          <a:off x="1130300" y="9622551"/>
          <a:ext cx="889000" cy="20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17201</xdr:rowOff>
    </xdr:from>
    <xdr:to>
      <xdr:col>3</xdr:col>
      <xdr:colOff>3175</xdr:colOff>
      <xdr:row>58</xdr:row>
      <xdr:rowOff>118801</xdr:rowOff>
    </xdr:to>
    <xdr:sp macro="" textlink="">
      <xdr:nvSpPr>
        <xdr:cNvPr id="131" name="フローチャート : 判断 130"/>
        <xdr:cNvSpPr/>
      </xdr:nvSpPr>
      <xdr:spPr>
        <a:xfrm>
          <a:off x="1968500" y="9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109928</xdr:rowOff>
    </xdr:from>
    <xdr:ext cx="534377" cy="259045"/>
    <xdr:sp macro="" textlink="">
      <xdr:nvSpPr>
        <xdr:cNvPr id="132" name="テキスト ボックス 131"/>
        <xdr:cNvSpPr txBox="1"/>
      </xdr:nvSpPr>
      <xdr:spPr>
        <a:xfrm>
          <a:off x="1752111" y="100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23569</xdr:rowOff>
    </xdr:from>
    <xdr:to>
      <xdr:col>1</xdr:col>
      <xdr:colOff>485775</xdr:colOff>
      <xdr:row>57</xdr:row>
      <xdr:rowOff>125169</xdr:rowOff>
    </xdr:to>
    <xdr:sp macro="" textlink="">
      <xdr:nvSpPr>
        <xdr:cNvPr id="133" name="フローチャート : 判断 132"/>
        <xdr:cNvSpPr/>
      </xdr:nvSpPr>
      <xdr:spPr>
        <a:xfrm>
          <a:off x="1079500" y="979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116296</xdr:rowOff>
    </xdr:from>
    <xdr:ext cx="534377" cy="259045"/>
    <xdr:sp macro="" textlink="">
      <xdr:nvSpPr>
        <xdr:cNvPr id="134" name="テキスト ボックス 133"/>
        <xdr:cNvSpPr txBox="1"/>
      </xdr:nvSpPr>
      <xdr:spPr>
        <a:xfrm>
          <a:off x="863111" y="98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153006</xdr:rowOff>
    </xdr:from>
    <xdr:to>
      <xdr:col>6</xdr:col>
      <xdr:colOff>561975</xdr:colOff>
      <xdr:row>57</xdr:row>
      <xdr:rowOff>83156</xdr:rowOff>
    </xdr:to>
    <xdr:sp macro="" textlink="">
      <xdr:nvSpPr>
        <xdr:cNvPr id="140" name="円/楕円 139"/>
        <xdr:cNvSpPr/>
      </xdr:nvSpPr>
      <xdr:spPr>
        <a:xfrm>
          <a:off x="4584700" y="97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131433</xdr:rowOff>
    </xdr:from>
    <xdr:ext cx="534377" cy="259045"/>
    <xdr:sp macro="" textlink="">
      <xdr:nvSpPr>
        <xdr:cNvPr id="141" name="物件費該当値テキスト"/>
        <xdr:cNvSpPr txBox="1"/>
      </xdr:nvSpPr>
      <xdr:spPr>
        <a:xfrm>
          <a:off x="4686300" y="973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85,074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133167</xdr:rowOff>
    </xdr:from>
    <xdr:to>
      <xdr:col>5</xdr:col>
      <xdr:colOff>409575</xdr:colOff>
      <xdr:row>57</xdr:row>
      <xdr:rowOff>63317</xdr:rowOff>
    </xdr:to>
    <xdr:sp macro="" textlink="">
      <xdr:nvSpPr>
        <xdr:cNvPr id="142" name="円/楕円 141"/>
        <xdr:cNvSpPr/>
      </xdr:nvSpPr>
      <xdr:spPr>
        <a:xfrm>
          <a:off x="3746500" y="9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79844</xdr:rowOff>
    </xdr:from>
    <xdr:ext cx="534377" cy="259045"/>
    <xdr:sp macro="" textlink="">
      <xdr:nvSpPr>
        <xdr:cNvPr id="143" name="テキスト ボックス 142"/>
        <xdr:cNvSpPr txBox="1"/>
      </xdr:nvSpPr>
      <xdr:spPr>
        <a:xfrm>
          <a:off x="3530111" y="950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86,289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122423</xdr:rowOff>
    </xdr:from>
    <xdr:to>
      <xdr:col>4</xdr:col>
      <xdr:colOff>206375</xdr:colOff>
      <xdr:row>55</xdr:row>
      <xdr:rowOff>52573</xdr:rowOff>
    </xdr:to>
    <xdr:sp macro="" textlink="">
      <xdr:nvSpPr>
        <xdr:cNvPr id="144" name="円/楕円 143"/>
        <xdr:cNvSpPr/>
      </xdr:nvSpPr>
      <xdr:spPr>
        <a:xfrm>
          <a:off x="2857500" y="938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69100</xdr:rowOff>
    </xdr:from>
    <xdr:ext cx="599010" cy="259045"/>
    <xdr:sp macro="" textlink="">
      <xdr:nvSpPr>
        <xdr:cNvPr id="145" name="テキスト ボックス 144"/>
        <xdr:cNvSpPr txBox="1"/>
      </xdr:nvSpPr>
      <xdr:spPr>
        <a:xfrm>
          <a:off x="2608794" y="91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107,947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142001</xdr:rowOff>
    </xdr:from>
    <xdr:to>
      <xdr:col>3</xdr:col>
      <xdr:colOff>3175</xdr:colOff>
      <xdr:row>56</xdr:row>
      <xdr:rowOff>72151</xdr:rowOff>
    </xdr:to>
    <xdr:sp macro="" textlink="">
      <xdr:nvSpPr>
        <xdr:cNvPr id="146" name="円/楕円 145"/>
        <xdr:cNvSpPr/>
      </xdr:nvSpPr>
      <xdr:spPr>
        <a:xfrm>
          <a:off x="1968500" y="957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88678</xdr:rowOff>
    </xdr:from>
    <xdr:ext cx="534377" cy="259045"/>
    <xdr:sp macro="" textlink="">
      <xdr:nvSpPr>
        <xdr:cNvPr id="147" name="テキスト ボックス 146"/>
        <xdr:cNvSpPr txBox="1"/>
      </xdr:nvSpPr>
      <xdr:spPr>
        <a:xfrm>
          <a:off x="1752111" y="934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8694</xdr:rowOff>
    </xdr:from>
    <xdr:to>
      <xdr:col>1</xdr:col>
      <xdr:colOff>485775</xdr:colOff>
      <xdr:row>57</xdr:row>
      <xdr:rowOff>110294</xdr:rowOff>
    </xdr:to>
    <xdr:sp macro="" textlink="">
      <xdr:nvSpPr>
        <xdr:cNvPr id="148" name="円/楕円 147"/>
        <xdr:cNvSpPr/>
      </xdr:nvSpPr>
      <xdr:spPr>
        <a:xfrm>
          <a:off x="1079500" y="97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126821</xdr:rowOff>
    </xdr:from>
    <xdr:ext cx="534377" cy="259045"/>
    <xdr:sp macro="" textlink="">
      <xdr:nvSpPr>
        <xdr:cNvPr id="149" name="テキスト ボックス 148"/>
        <xdr:cNvSpPr txBox="1"/>
      </xdr:nvSpPr>
      <xdr:spPr>
        <a:xfrm>
          <a:off x="863111" y="95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1" name="直線コネクタ 170"/>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2"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3" name="直線コネクタ 172"/>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4"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5" name="直線コネクタ 174"/>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7294</xdr:rowOff>
    </xdr:from>
    <xdr:to>
      <xdr:col>6</xdr:col>
      <xdr:colOff>511175</xdr:colOff>
      <xdr:row>77</xdr:row>
      <xdr:rowOff>16484</xdr:rowOff>
    </xdr:to>
    <xdr:cxnSp macro="">
      <xdr:nvCxnSpPr>
        <xdr:cNvPr id="176" name="直線コネクタ 175"/>
        <xdr:cNvCxnSpPr/>
      </xdr:nvCxnSpPr>
      <xdr:spPr>
        <a:xfrm>
          <a:off x="3797300" y="13208944"/>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30990</xdr:rowOff>
    </xdr:from>
    <xdr:ext cx="469744" cy="259045"/>
    <xdr:sp macro="" textlink="">
      <xdr:nvSpPr>
        <xdr:cNvPr id="177" name="維持補修費平均値テキスト"/>
        <xdr:cNvSpPr txBox="1"/>
      </xdr:nvSpPr>
      <xdr:spPr>
        <a:xfrm>
          <a:off x="4686300" y="1288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78" name="フローチャート : 判断 177"/>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131882</xdr:rowOff>
    </xdr:from>
    <xdr:to>
      <xdr:col>5</xdr:col>
      <xdr:colOff>358775</xdr:colOff>
      <xdr:row>77</xdr:row>
      <xdr:rowOff>7294</xdr:rowOff>
    </xdr:to>
    <xdr:cxnSp macro="">
      <xdr:nvCxnSpPr>
        <xdr:cNvPr id="179" name="直線コネクタ 178"/>
        <xdr:cNvCxnSpPr/>
      </xdr:nvCxnSpPr>
      <xdr:spPr>
        <a:xfrm>
          <a:off x="2908300" y="12990632"/>
          <a:ext cx="889000" cy="2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0" name="フローチャート : 判断 179"/>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144482</xdr:rowOff>
    </xdr:from>
    <xdr:ext cx="469744" cy="259045"/>
    <xdr:sp macro="" textlink="">
      <xdr:nvSpPr>
        <xdr:cNvPr id="181" name="テキスト ボックス 180"/>
        <xdr:cNvSpPr txBox="1"/>
      </xdr:nvSpPr>
      <xdr:spPr>
        <a:xfrm>
          <a:off x="3562427"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131882</xdr:rowOff>
    </xdr:from>
    <xdr:to>
      <xdr:col>4</xdr:col>
      <xdr:colOff>155575</xdr:colOff>
      <xdr:row>76</xdr:row>
      <xdr:rowOff>123836</xdr:rowOff>
    </xdr:to>
    <xdr:cxnSp macro="">
      <xdr:nvCxnSpPr>
        <xdr:cNvPr id="182" name="直線コネクタ 181"/>
        <xdr:cNvCxnSpPr/>
      </xdr:nvCxnSpPr>
      <xdr:spPr>
        <a:xfrm flipV="1">
          <a:off x="2019300" y="12990632"/>
          <a:ext cx="889000" cy="1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3" name="フローチャート : 判断 182"/>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134627</xdr:rowOff>
    </xdr:from>
    <xdr:ext cx="469744" cy="259045"/>
    <xdr:sp macro="" textlink="">
      <xdr:nvSpPr>
        <xdr:cNvPr id="184" name="テキスト ボックス 183"/>
        <xdr:cNvSpPr txBox="1"/>
      </xdr:nvSpPr>
      <xdr:spPr>
        <a:xfrm>
          <a:off x="2673427"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123836</xdr:rowOff>
    </xdr:from>
    <xdr:to>
      <xdr:col>2</xdr:col>
      <xdr:colOff>638175</xdr:colOff>
      <xdr:row>76</xdr:row>
      <xdr:rowOff>139198</xdr:rowOff>
    </xdr:to>
    <xdr:cxnSp macro="">
      <xdr:nvCxnSpPr>
        <xdr:cNvPr id="185" name="直線コネクタ 184"/>
        <xdr:cNvCxnSpPr/>
      </xdr:nvCxnSpPr>
      <xdr:spPr>
        <a:xfrm flipV="1">
          <a:off x="1130300" y="13154036"/>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6" name="フローチャート : 判断 185"/>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163868</xdr:rowOff>
    </xdr:from>
    <xdr:ext cx="469744" cy="259045"/>
    <xdr:sp macro="" textlink="">
      <xdr:nvSpPr>
        <xdr:cNvPr id="187" name="テキスト ボックス 186"/>
        <xdr:cNvSpPr txBox="1"/>
      </xdr:nvSpPr>
      <xdr:spPr>
        <a:xfrm>
          <a:off x="1784427" y="1285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88" name="フローチャート : 判断 187"/>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89" name="テキスト ボックス 188"/>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137134</xdr:rowOff>
    </xdr:from>
    <xdr:to>
      <xdr:col>6</xdr:col>
      <xdr:colOff>561975</xdr:colOff>
      <xdr:row>77</xdr:row>
      <xdr:rowOff>67284</xdr:rowOff>
    </xdr:to>
    <xdr:sp macro="" textlink="">
      <xdr:nvSpPr>
        <xdr:cNvPr id="195" name="円/楕円 194"/>
        <xdr:cNvSpPr/>
      </xdr:nvSpPr>
      <xdr:spPr>
        <a:xfrm>
          <a:off x="4584700" y="131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115561</xdr:rowOff>
    </xdr:from>
    <xdr:ext cx="469744" cy="259045"/>
    <xdr:sp macro="" textlink="">
      <xdr:nvSpPr>
        <xdr:cNvPr id="196" name="維持補修費該当値テキスト"/>
        <xdr:cNvSpPr txBox="1"/>
      </xdr:nvSpPr>
      <xdr:spPr>
        <a:xfrm>
          <a:off x="4686300" y="131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127944</xdr:rowOff>
    </xdr:from>
    <xdr:to>
      <xdr:col>5</xdr:col>
      <xdr:colOff>409575</xdr:colOff>
      <xdr:row>77</xdr:row>
      <xdr:rowOff>58094</xdr:rowOff>
    </xdr:to>
    <xdr:sp macro="" textlink="">
      <xdr:nvSpPr>
        <xdr:cNvPr id="197" name="円/楕円 196"/>
        <xdr:cNvSpPr/>
      </xdr:nvSpPr>
      <xdr:spPr>
        <a:xfrm>
          <a:off x="3746500" y="131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49221</xdr:rowOff>
    </xdr:from>
    <xdr:ext cx="469744" cy="259045"/>
    <xdr:sp macro="" textlink="">
      <xdr:nvSpPr>
        <xdr:cNvPr id="198" name="テキスト ボックス 197"/>
        <xdr:cNvSpPr txBox="1"/>
      </xdr:nvSpPr>
      <xdr:spPr>
        <a:xfrm>
          <a:off x="3562427" y="1325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81082</xdr:rowOff>
    </xdr:from>
    <xdr:to>
      <xdr:col>4</xdr:col>
      <xdr:colOff>206375</xdr:colOff>
      <xdr:row>76</xdr:row>
      <xdr:rowOff>11232</xdr:rowOff>
    </xdr:to>
    <xdr:sp macro="" textlink="">
      <xdr:nvSpPr>
        <xdr:cNvPr id="199" name="円/楕円 198"/>
        <xdr:cNvSpPr/>
      </xdr:nvSpPr>
      <xdr:spPr>
        <a:xfrm>
          <a:off x="2857500" y="129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27759</xdr:rowOff>
    </xdr:from>
    <xdr:ext cx="534377" cy="259045"/>
    <xdr:sp macro="" textlink="">
      <xdr:nvSpPr>
        <xdr:cNvPr id="200" name="テキスト ボックス 199"/>
        <xdr:cNvSpPr txBox="1"/>
      </xdr:nvSpPr>
      <xdr:spPr>
        <a:xfrm>
          <a:off x="2641111" y="1271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73036</xdr:rowOff>
    </xdr:from>
    <xdr:to>
      <xdr:col>3</xdr:col>
      <xdr:colOff>3175</xdr:colOff>
      <xdr:row>77</xdr:row>
      <xdr:rowOff>3186</xdr:rowOff>
    </xdr:to>
    <xdr:sp macro="" textlink="">
      <xdr:nvSpPr>
        <xdr:cNvPr id="201" name="円/楕円 200"/>
        <xdr:cNvSpPr/>
      </xdr:nvSpPr>
      <xdr:spPr>
        <a:xfrm>
          <a:off x="1968500" y="131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165763</xdr:rowOff>
    </xdr:from>
    <xdr:ext cx="469744" cy="259045"/>
    <xdr:sp macro="" textlink="">
      <xdr:nvSpPr>
        <xdr:cNvPr id="202" name="テキスト ボックス 201"/>
        <xdr:cNvSpPr txBox="1"/>
      </xdr:nvSpPr>
      <xdr:spPr>
        <a:xfrm>
          <a:off x="1784427" y="1319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88398</xdr:rowOff>
    </xdr:from>
    <xdr:to>
      <xdr:col>1</xdr:col>
      <xdr:colOff>485775</xdr:colOff>
      <xdr:row>77</xdr:row>
      <xdr:rowOff>18548</xdr:rowOff>
    </xdr:to>
    <xdr:sp macro="" textlink="">
      <xdr:nvSpPr>
        <xdr:cNvPr id="203" name="円/楕円 202"/>
        <xdr:cNvSpPr/>
      </xdr:nvSpPr>
      <xdr:spPr>
        <a:xfrm>
          <a:off x="1079500" y="131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9675</xdr:rowOff>
    </xdr:from>
    <xdr:ext cx="469744" cy="259045"/>
    <xdr:sp macro="" textlink="">
      <xdr:nvSpPr>
        <xdr:cNvPr id="204" name="テキスト ボックス 203"/>
        <xdr:cNvSpPr txBox="1"/>
      </xdr:nvSpPr>
      <xdr:spPr>
        <a:xfrm>
          <a:off x="895427" y="1321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29" name="直線コネクタ 228"/>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0"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1" name="直線コネクタ 230"/>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2"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3" name="直線コネクタ 232"/>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153682</xdr:rowOff>
    </xdr:from>
    <xdr:to>
      <xdr:col>6</xdr:col>
      <xdr:colOff>511175</xdr:colOff>
      <xdr:row>97</xdr:row>
      <xdr:rowOff>25972</xdr:rowOff>
    </xdr:to>
    <xdr:cxnSp macro="">
      <xdr:nvCxnSpPr>
        <xdr:cNvPr id="234" name="直線コネクタ 233"/>
        <xdr:cNvCxnSpPr/>
      </xdr:nvCxnSpPr>
      <xdr:spPr>
        <a:xfrm flipV="1">
          <a:off x="3797300" y="16612882"/>
          <a:ext cx="838200" cy="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113986</xdr:rowOff>
    </xdr:from>
    <xdr:ext cx="534377" cy="259045"/>
    <xdr:sp macro="" textlink="">
      <xdr:nvSpPr>
        <xdr:cNvPr id="235" name="扶助費平均値テキスト"/>
        <xdr:cNvSpPr txBox="1"/>
      </xdr:nvSpPr>
      <xdr:spPr>
        <a:xfrm>
          <a:off x="4686300" y="16230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6" name="フローチャート : 判断 235"/>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25972</xdr:rowOff>
    </xdr:from>
    <xdr:to>
      <xdr:col>5</xdr:col>
      <xdr:colOff>358775</xdr:colOff>
      <xdr:row>97</xdr:row>
      <xdr:rowOff>131584</xdr:rowOff>
    </xdr:to>
    <xdr:cxnSp macro="">
      <xdr:nvCxnSpPr>
        <xdr:cNvPr id="237" name="直線コネクタ 236"/>
        <xdr:cNvCxnSpPr/>
      </xdr:nvCxnSpPr>
      <xdr:spPr>
        <a:xfrm flipV="1">
          <a:off x="2908300" y="16656622"/>
          <a:ext cx="889000" cy="10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38" name="フローチャート : 判断 237"/>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53294</xdr:rowOff>
    </xdr:from>
    <xdr:ext cx="534377" cy="259045"/>
    <xdr:sp macro="" textlink="">
      <xdr:nvSpPr>
        <xdr:cNvPr id="239" name="テキスト ボックス 238"/>
        <xdr:cNvSpPr txBox="1"/>
      </xdr:nvSpPr>
      <xdr:spPr>
        <a:xfrm>
          <a:off x="3530111" y="161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131584</xdr:rowOff>
    </xdr:from>
    <xdr:to>
      <xdr:col>4</xdr:col>
      <xdr:colOff>155575</xdr:colOff>
      <xdr:row>98</xdr:row>
      <xdr:rowOff>4578</xdr:rowOff>
    </xdr:to>
    <xdr:cxnSp macro="">
      <xdr:nvCxnSpPr>
        <xdr:cNvPr id="240" name="直線コネクタ 239"/>
        <xdr:cNvCxnSpPr/>
      </xdr:nvCxnSpPr>
      <xdr:spPr>
        <a:xfrm flipV="1">
          <a:off x="2019300" y="16762234"/>
          <a:ext cx="8890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1" name="フローチャート : 判断 240"/>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9593</xdr:rowOff>
    </xdr:from>
    <xdr:ext cx="534377" cy="259045"/>
    <xdr:sp macro="" textlink="">
      <xdr:nvSpPr>
        <xdr:cNvPr id="242" name="テキスト ボックス 241"/>
        <xdr:cNvSpPr txBox="1"/>
      </xdr:nvSpPr>
      <xdr:spPr>
        <a:xfrm>
          <a:off x="2641111" y="162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4578</xdr:rowOff>
    </xdr:from>
    <xdr:to>
      <xdr:col>2</xdr:col>
      <xdr:colOff>638175</xdr:colOff>
      <xdr:row>98</xdr:row>
      <xdr:rowOff>50831</xdr:rowOff>
    </xdr:to>
    <xdr:cxnSp macro="">
      <xdr:nvCxnSpPr>
        <xdr:cNvPr id="243" name="直線コネクタ 242"/>
        <xdr:cNvCxnSpPr/>
      </xdr:nvCxnSpPr>
      <xdr:spPr>
        <a:xfrm flipV="1">
          <a:off x="1130300" y="16806678"/>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4" name="フローチャート : 判断 243"/>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50437</xdr:rowOff>
    </xdr:from>
    <xdr:ext cx="534377" cy="259045"/>
    <xdr:sp macro="" textlink="">
      <xdr:nvSpPr>
        <xdr:cNvPr id="245" name="テキスト ボックス 244"/>
        <xdr:cNvSpPr txBox="1"/>
      </xdr:nvSpPr>
      <xdr:spPr>
        <a:xfrm>
          <a:off x="1752111"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6" name="フローチャート : 判断 245"/>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37273</xdr:rowOff>
    </xdr:from>
    <xdr:ext cx="534377" cy="259045"/>
    <xdr:sp macro="" textlink="">
      <xdr:nvSpPr>
        <xdr:cNvPr id="247" name="テキスト ボックス 246"/>
        <xdr:cNvSpPr txBox="1"/>
      </xdr:nvSpPr>
      <xdr:spPr>
        <a:xfrm>
          <a:off x="863111" y="1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102882</xdr:rowOff>
    </xdr:from>
    <xdr:to>
      <xdr:col>6</xdr:col>
      <xdr:colOff>561975</xdr:colOff>
      <xdr:row>97</xdr:row>
      <xdr:rowOff>33032</xdr:rowOff>
    </xdr:to>
    <xdr:sp macro="" textlink="">
      <xdr:nvSpPr>
        <xdr:cNvPr id="253" name="円/楕円 252"/>
        <xdr:cNvSpPr/>
      </xdr:nvSpPr>
      <xdr:spPr>
        <a:xfrm>
          <a:off x="4584700" y="165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81309</xdr:rowOff>
    </xdr:from>
    <xdr:ext cx="534377" cy="259045"/>
    <xdr:sp macro="" textlink="">
      <xdr:nvSpPr>
        <xdr:cNvPr id="254" name="扶助費該当値テキスト"/>
        <xdr:cNvSpPr txBox="1"/>
      </xdr:nvSpPr>
      <xdr:spPr>
        <a:xfrm>
          <a:off x="4686300" y="165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146622</xdr:rowOff>
    </xdr:from>
    <xdr:to>
      <xdr:col>5</xdr:col>
      <xdr:colOff>409575</xdr:colOff>
      <xdr:row>97</xdr:row>
      <xdr:rowOff>76772</xdr:rowOff>
    </xdr:to>
    <xdr:sp macro="" textlink="">
      <xdr:nvSpPr>
        <xdr:cNvPr id="255" name="円/楕円 254"/>
        <xdr:cNvSpPr/>
      </xdr:nvSpPr>
      <xdr:spPr>
        <a:xfrm>
          <a:off x="3746500" y="166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67899</xdr:rowOff>
    </xdr:from>
    <xdr:ext cx="534377" cy="259045"/>
    <xdr:sp macro="" textlink="">
      <xdr:nvSpPr>
        <xdr:cNvPr id="256" name="テキスト ボックス 255"/>
        <xdr:cNvSpPr txBox="1"/>
      </xdr:nvSpPr>
      <xdr:spPr>
        <a:xfrm>
          <a:off x="3530111" y="1669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80784</xdr:rowOff>
    </xdr:from>
    <xdr:to>
      <xdr:col>4</xdr:col>
      <xdr:colOff>206375</xdr:colOff>
      <xdr:row>98</xdr:row>
      <xdr:rowOff>10934</xdr:rowOff>
    </xdr:to>
    <xdr:sp macro="" textlink="">
      <xdr:nvSpPr>
        <xdr:cNvPr id="257" name="円/楕円 256"/>
        <xdr:cNvSpPr/>
      </xdr:nvSpPr>
      <xdr:spPr>
        <a:xfrm>
          <a:off x="2857500" y="167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2061</xdr:rowOff>
    </xdr:from>
    <xdr:ext cx="534377" cy="259045"/>
    <xdr:sp macro="" textlink="">
      <xdr:nvSpPr>
        <xdr:cNvPr id="258" name="テキスト ボックス 257"/>
        <xdr:cNvSpPr txBox="1"/>
      </xdr:nvSpPr>
      <xdr:spPr>
        <a:xfrm>
          <a:off x="2641111" y="1680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125228</xdr:rowOff>
    </xdr:from>
    <xdr:to>
      <xdr:col>3</xdr:col>
      <xdr:colOff>3175</xdr:colOff>
      <xdr:row>98</xdr:row>
      <xdr:rowOff>55378</xdr:rowOff>
    </xdr:to>
    <xdr:sp macro="" textlink="">
      <xdr:nvSpPr>
        <xdr:cNvPr id="259" name="円/楕円 258"/>
        <xdr:cNvSpPr/>
      </xdr:nvSpPr>
      <xdr:spPr>
        <a:xfrm>
          <a:off x="1968500" y="167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46505</xdr:rowOff>
    </xdr:from>
    <xdr:ext cx="534377" cy="259045"/>
    <xdr:sp macro="" textlink="">
      <xdr:nvSpPr>
        <xdr:cNvPr id="260" name="テキスト ボックス 259"/>
        <xdr:cNvSpPr txBox="1"/>
      </xdr:nvSpPr>
      <xdr:spPr>
        <a:xfrm>
          <a:off x="1752111" y="1684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31</xdr:rowOff>
    </xdr:from>
    <xdr:to>
      <xdr:col>1</xdr:col>
      <xdr:colOff>485775</xdr:colOff>
      <xdr:row>98</xdr:row>
      <xdr:rowOff>101631</xdr:rowOff>
    </xdr:to>
    <xdr:sp macro="" textlink="">
      <xdr:nvSpPr>
        <xdr:cNvPr id="261" name="円/楕円 260"/>
        <xdr:cNvSpPr/>
      </xdr:nvSpPr>
      <xdr:spPr>
        <a:xfrm>
          <a:off x="1079500" y="168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92758</xdr:rowOff>
    </xdr:from>
    <xdr:ext cx="534377" cy="259045"/>
    <xdr:sp macro="" textlink="">
      <xdr:nvSpPr>
        <xdr:cNvPr id="262" name="テキスト ボックス 261"/>
        <xdr:cNvSpPr txBox="1"/>
      </xdr:nvSpPr>
      <xdr:spPr>
        <a:xfrm>
          <a:off x="863111" y="1689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7" name="直線コネクタ 286"/>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88"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89" name="直線コネクタ 288"/>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0"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1" name="直線コネクタ 290"/>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82177</xdr:rowOff>
    </xdr:from>
    <xdr:to>
      <xdr:col>15</xdr:col>
      <xdr:colOff>180975</xdr:colOff>
      <xdr:row>37</xdr:row>
      <xdr:rowOff>160662</xdr:rowOff>
    </xdr:to>
    <xdr:cxnSp macro="">
      <xdr:nvCxnSpPr>
        <xdr:cNvPr id="292" name="直線コネクタ 291"/>
        <xdr:cNvCxnSpPr/>
      </xdr:nvCxnSpPr>
      <xdr:spPr>
        <a:xfrm flipV="1">
          <a:off x="9639300" y="6425827"/>
          <a:ext cx="838200" cy="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17446</xdr:rowOff>
    </xdr:from>
    <xdr:ext cx="534377" cy="259045"/>
    <xdr:sp macro="" textlink="">
      <xdr:nvSpPr>
        <xdr:cNvPr id="293" name="補助費等平均値テキスト"/>
        <xdr:cNvSpPr txBox="1"/>
      </xdr:nvSpPr>
      <xdr:spPr>
        <a:xfrm>
          <a:off x="10528300" y="636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4" name="フローチャート : 判断 293"/>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136538</xdr:rowOff>
    </xdr:from>
    <xdr:to>
      <xdr:col>14</xdr:col>
      <xdr:colOff>28575</xdr:colOff>
      <xdr:row>37</xdr:row>
      <xdr:rowOff>160662</xdr:rowOff>
    </xdr:to>
    <xdr:cxnSp macro="">
      <xdr:nvCxnSpPr>
        <xdr:cNvPr id="295" name="直線コネクタ 294"/>
        <xdr:cNvCxnSpPr/>
      </xdr:nvCxnSpPr>
      <xdr:spPr>
        <a:xfrm>
          <a:off x="8750300" y="6480188"/>
          <a:ext cx="889000" cy="2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6" name="フローチャート : 判断 295"/>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54162</xdr:rowOff>
    </xdr:from>
    <xdr:ext cx="534377" cy="259045"/>
    <xdr:sp macro="" textlink="">
      <xdr:nvSpPr>
        <xdr:cNvPr id="297" name="テキスト ボックス 296"/>
        <xdr:cNvSpPr txBox="1"/>
      </xdr:nvSpPr>
      <xdr:spPr>
        <a:xfrm>
          <a:off x="9372111" y="622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68125</xdr:rowOff>
    </xdr:from>
    <xdr:to>
      <xdr:col>12</xdr:col>
      <xdr:colOff>511175</xdr:colOff>
      <xdr:row>37</xdr:row>
      <xdr:rowOff>136538</xdr:rowOff>
    </xdr:to>
    <xdr:cxnSp macro="">
      <xdr:nvCxnSpPr>
        <xdr:cNvPr id="298" name="直線コネクタ 297"/>
        <xdr:cNvCxnSpPr/>
      </xdr:nvCxnSpPr>
      <xdr:spPr>
        <a:xfrm>
          <a:off x="7861300" y="6411775"/>
          <a:ext cx="889000" cy="6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299" name="フローチャート : 判断 298"/>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45145</xdr:rowOff>
    </xdr:from>
    <xdr:ext cx="534377" cy="259045"/>
    <xdr:sp macro="" textlink="">
      <xdr:nvSpPr>
        <xdr:cNvPr id="300" name="テキスト ボックス 299"/>
        <xdr:cNvSpPr txBox="1"/>
      </xdr:nvSpPr>
      <xdr:spPr>
        <a:xfrm>
          <a:off x="8483111" y="656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64689</xdr:rowOff>
    </xdr:from>
    <xdr:to>
      <xdr:col>11</xdr:col>
      <xdr:colOff>307975</xdr:colOff>
      <xdr:row>37</xdr:row>
      <xdr:rowOff>68125</xdr:rowOff>
    </xdr:to>
    <xdr:cxnSp macro="">
      <xdr:nvCxnSpPr>
        <xdr:cNvPr id="301" name="直線コネクタ 300"/>
        <xdr:cNvCxnSpPr/>
      </xdr:nvCxnSpPr>
      <xdr:spPr>
        <a:xfrm>
          <a:off x="6972300" y="6408339"/>
          <a:ext cx="889000" cy="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2" name="フローチャート : 判断 301"/>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56804</xdr:rowOff>
    </xdr:from>
    <xdr:ext cx="534377" cy="259045"/>
    <xdr:sp macro="" textlink="">
      <xdr:nvSpPr>
        <xdr:cNvPr id="303" name="テキスト ボックス 302"/>
        <xdr:cNvSpPr txBox="1"/>
      </xdr:nvSpPr>
      <xdr:spPr>
        <a:xfrm>
          <a:off x="7594111" y="65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4" name="フローチャート : 判断 303"/>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44368</xdr:rowOff>
    </xdr:from>
    <xdr:ext cx="534377" cy="259045"/>
    <xdr:sp macro="" textlink="">
      <xdr:nvSpPr>
        <xdr:cNvPr id="305" name="テキスト ボックス 304"/>
        <xdr:cNvSpPr txBox="1"/>
      </xdr:nvSpPr>
      <xdr:spPr>
        <a:xfrm>
          <a:off x="6705111" y="65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31377</xdr:rowOff>
    </xdr:from>
    <xdr:to>
      <xdr:col>15</xdr:col>
      <xdr:colOff>231775</xdr:colOff>
      <xdr:row>37</xdr:row>
      <xdr:rowOff>132977</xdr:rowOff>
    </xdr:to>
    <xdr:sp macro="" textlink="">
      <xdr:nvSpPr>
        <xdr:cNvPr id="311" name="円/楕円 310"/>
        <xdr:cNvSpPr/>
      </xdr:nvSpPr>
      <xdr:spPr>
        <a:xfrm>
          <a:off x="10426700" y="63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54254</xdr:rowOff>
    </xdr:from>
    <xdr:ext cx="534377" cy="259045"/>
    <xdr:sp macro="" textlink="">
      <xdr:nvSpPr>
        <xdr:cNvPr id="312" name="補助費等該当値テキスト"/>
        <xdr:cNvSpPr txBox="1"/>
      </xdr:nvSpPr>
      <xdr:spPr>
        <a:xfrm>
          <a:off x="10528300" y="622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90,049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109863</xdr:rowOff>
    </xdr:from>
    <xdr:to>
      <xdr:col>14</xdr:col>
      <xdr:colOff>79375</xdr:colOff>
      <xdr:row>38</xdr:row>
      <xdr:rowOff>40013</xdr:rowOff>
    </xdr:to>
    <xdr:sp macro="" textlink="">
      <xdr:nvSpPr>
        <xdr:cNvPr id="313" name="円/楕円 312"/>
        <xdr:cNvSpPr/>
      </xdr:nvSpPr>
      <xdr:spPr>
        <a:xfrm>
          <a:off x="9588500" y="64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31139</xdr:rowOff>
    </xdr:from>
    <xdr:ext cx="534377" cy="259045"/>
    <xdr:sp macro="" textlink="">
      <xdr:nvSpPr>
        <xdr:cNvPr id="314" name="テキスト ボックス 313"/>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85738</xdr:rowOff>
    </xdr:from>
    <xdr:to>
      <xdr:col>12</xdr:col>
      <xdr:colOff>561975</xdr:colOff>
      <xdr:row>38</xdr:row>
      <xdr:rowOff>15887</xdr:rowOff>
    </xdr:to>
    <xdr:sp macro="" textlink="">
      <xdr:nvSpPr>
        <xdr:cNvPr id="315" name="円/楕円 314"/>
        <xdr:cNvSpPr/>
      </xdr:nvSpPr>
      <xdr:spPr>
        <a:xfrm>
          <a:off x="8699500" y="6429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32415</xdr:rowOff>
    </xdr:from>
    <xdr:ext cx="534377" cy="259045"/>
    <xdr:sp macro="" textlink="">
      <xdr:nvSpPr>
        <xdr:cNvPr id="316" name="テキスト ボックス 315"/>
        <xdr:cNvSpPr txBox="1"/>
      </xdr:nvSpPr>
      <xdr:spPr>
        <a:xfrm>
          <a:off x="8483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82,915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17325</xdr:rowOff>
    </xdr:from>
    <xdr:to>
      <xdr:col>11</xdr:col>
      <xdr:colOff>358775</xdr:colOff>
      <xdr:row>37</xdr:row>
      <xdr:rowOff>118925</xdr:rowOff>
    </xdr:to>
    <xdr:sp macro="" textlink="">
      <xdr:nvSpPr>
        <xdr:cNvPr id="317" name="円/楕円 316"/>
        <xdr:cNvSpPr/>
      </xdr:nvSpPr>
      <xdr:spPr>
        <a:xfrm>
          <a:off x="7810500" y="63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135452</xdr:rowOff>
    </xdr:from>
    <xdr:ext cx="534377" cy="259045"/>
    <xdr:sp macro="" textlink="">
      <xdr:nvSpPr>
        <xdr:cNvPr id="318" name="テキスト ボックス 317"/>
        <xdr:cNvSpPr txBox="1"/>
      </xdr:nvSpPr>
      <xdr:spPr>
        <a:xfrm>
          <a:off x="7594111" y="613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91,893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13889</xdr:rowOff>
    </xdr:from>
    <xdr:to>
      <xdr:col>10</xdr:col>
      <xdr:colOff>155575</xdr:colOff>
      <xdr:row>37</xdr:row>
      <xdr:rowOff>115489</xdr:rowOff>
    </xdr:to>
    <xdr:sp macro="" textlink="">
      <xdr:nvSpPr>
        <xdr:cNvPr id="319" name="円/楕円 318"/>
        <xdr:cNvSpPr/>
      </xdr:nvSpPr>
      <xdr:spPr>
        <a:xfrm>
          <a:off x="6921500" y="635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132016</xdr:rowOff>
    </xdr:from>
    <xdr:ext cx="534377" cy="259045"/>
    <xdr:sp macro="" textlink="">
      <xdr:nvSpPr>
        <xdr:cNvPr id="320" name="テキスト ボックス 319"/>
        <xdr:cNvSpPr txBox="1"/>
      </xdr:nvSpPr>
      <xdr:spPr>
        <a:xfrm>
          <a:off x="6705111" y="613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182,154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2" name="直線コネクタ 341"/>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3"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4" name="直線コネクタ 343"/>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5"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6" name="直線コネクタ 345"/>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76236</xdr:rowOff>
    </xdr:from>
    <xdr:to>
      <xdr:col>15</xdr:col>
      <xdr:colOff>180975</xdr:colOff>
      <xdr:row>55</xdr:row>
      <xdr:rowOff>25112</xdr:rowOff>
    </xdr:to>
    <xdr:cxnSp macro="">
      <xdr:nvCxnSpPr>
        <xdr:cNvPr id="347" name="直線コネクタ 346"/>
        <xdr:cNvCxnSpPr/>
      </xdr:nvCxnSpPr>
      <xdr:spPr>
        <a:xfrm>
          <a:off x="9639300" y="8991636"/>
          <a:ext cx="838200" cy="46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139862</xdr:rowOff>
    </xdr:from>
    <xdr:ext cx="534377" cy="259045"/>
    <xdr:sp macro="" textlink="">
      <xdr:nvSpPr>
        <xdr:cNvPr id="348" name="普通建設事業費平均値テキスト"/>
        <xdr:cNvSpPr txBox="1"/>
      </xdr:nvSpPr>
      <xdr:spPr>
        <a:xfrm>
          <a:off x="10528300" y="956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49" name="フローチャート : 判断 348"/>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30054</xdr:rowOff>
    </xdr:from>
    <xdr:to>
      <xdr:col>14</xdr:col>
      <xdr:colOff>28575</xdr:colOff>
      <xdr:row>52</xdr:row>
      <xdr:rowOff>76236</xdr:rowOff>
    </xdr:to>
    <xdr:cxnSp macro="">
      <xdr:nvCxnSpPr>
        <xdr:cNvPr id="350" name="直線コネクタ 349"/>
        <xdr:cNvCxnSpPr/>
      </xdr:nvCxnSpPr>
      <xdr:spPr>
        <a:xfrm>
          <a:off x="8750300" y="8945454"/>
          <a:ext cx="889000" cy="4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1" name="フローチャート : 判断 350"/>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59586</xdr:rowOff>
    </xdr:from>
    <xdr:ext cx="599010" cy="259045"/>
    <xdr:sp macro="" textlink="">
      <xdr:nvSpPr>
        <xdr:cNvPr id="352" name="テキスト ボックス 351"/>
        <xdr:cNvSpPr txBox="1"/>
      </xdr:nvSpPr>
      <xdr:spPr>
        <a:xfrm>
          <a:off x="9339794" y="96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30054</xdr:rowOff>
    </xdr:from>
    <xdr:to>
      <xdr:col>12</xdr:col>
      <xdr:colOff>511175</xdr:colOff>
      <xdr:row>54</xdr:row>
      <xdr:rowOff>153151</xdr:rowOff>
    </xdr:to>
    <xdr:cxnSp macro="">
      <xdr:nvCxnSpPr>
        <xdr:cNvPr id="353" name="直線コネクタ 352"/>
        <xdr:cNvCxnSpPr/>
      </xdr:nvCxnSpPr>
      <xdr:spPr>
        <a:xfrm flipV="1">
          <a:off x="7861300" y="8945454"/>
          <a:ext cx="889000" cy="46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4" name="フローチャート : 判断 353"/>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155914</xdr:rowOff>
    </xdr:from>
    <xdr:ext cx="599010" cy="259045"/>
    <xdr:sp macro="" textlink="">
      <xdr:nvSpPr>
        <xdr:cNvPr id="355" name="テキスト ボックス 354"/>
        <xdr:cNvSpPr txBox="1"/>
      </xdr:nvSpPr>
      <xdr:spPr>
        <a:xfrm>
          <a:off x="8450794" y="95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5795</xdr:rowOff>
    </xdr:from>
    <xdr:to>
      <xdr:col>11</xdr:col>
      <xdr:colOff>307975</xdr:colOff>
      <xdr:row>54</xdr:row>
      <xdr:rowOff>153151</xdr:rowOff>
    </xdr:to>
    <xdr:cxnSp macro="">
      <xdr:nvCxnSpPr>
        <xdr:cNvPr id="356" name="直線コネクタ 355"/>
        <xdr:cNvCxnSpPr/>
      </xdr:nvCxnSpPr>
      <xdr:spPr>
        <a:xfrm>
          <a:off x="6972300" y="9264095"/>
          <a:ext cx="889000" cy="14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7" name="フローチャート : 判断 356"/>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162511</xdr:rowOff>
    </xdr:from>
    <xdr:ext cx="534377" cy="259045"/>
    <xdr:sp macro="" textlink="">
      <xdr:nvSpPr>
        <xdr:cNvPr id="358" name="テキスト ボックス 357"/>
        <xdr:cNvSpPr txBox="1"/>
      </xdr:nvSpPr>
      <xdr:spPr>
        <a:xfrm>
          <a:off x="7594111" y="97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59" name="フローチャート : 判断 358"/>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109238</xdr:rowOff>
    </xdr:from>
    <xdr:ext cx="534377" cy="259045"/>
    <xdr:sp macro="" textlink="">
      <xdr:nvSpPr>
        <xdr:cNvPr id="360" name="テキスト ボックス 359"/>
        <xdr:cNvSpPr txBox="1"/>
      </xdr:nvSpPr>
      <xdr:spPr>
        <a:xfrm>
          <a:off x="6705111" y="97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145762</xdr:rowOff>
    </xdr:from>
    <xdr:to>
      <xdr:col>15</xdr:col>
      <xdr:colOff>231775</xdr:colOff>
      <xdr:row>55</xdr:row>
      <xdr:rowOff>75912</xdr:rowOff>
    </xdr:to>
    <xdr:sp macro="" textlink="">
      <xdr:nvSpPr>
        <xdr:cNvPr id="366" name="円/楕円 365"/>
        <xdr:cNvSpPr/>
      </xdr:nvSpPr>
      <xdr:spPr>
        <a:xfrm>
          <a:off x="10426700" y="94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168639</xdr:rowOff>
    </xdr:from>
    <xdr:ext cx="599010" cy="259045"/>
    <xdr:sp macro="" textlink="">
      <xdr:nvSpPr>
        <xdr:cNvPr id="367" name="普通建設事業費該当値テキスト"/>
        <xdr:cNvSpPr txBox="1"/>
      </xdr:nvSpPr>
      <xdr:spPr>
        <a:xfrm>
          <a:off x="10528300" y="925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137,563</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25436</xdr:rowOff>
    </xdr:from>
    <xdr:to>
      <xdr:col>14</xdr:col>
      <xdr:colOff>79375</xdr:colOff>
      <xdr:row>52</xdr:row>
      <xdr:rowOff>127036</xdr:rowOff>
    </xdr:to>
    <xdr:sp macro="" textlink="">
      <xdr:nvSpPr>
        <xdr:cNvPr id="368" name="円/楕円 367"/>
        <xdr:cNvSpPr/>
      </xdr:nvSpPr>
      <xdr:spPr>
        <a:xfrm>
          <a:off x="9588500" y="894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143563</xdr:rowOff>
    </xdr:from>
    <xdr:ext cx="599010" cy="259045"/>
    <xdr:sp macro="" textlink="">
      <xdr:nvSpPr>
        <xdr:cNvPr id="369" name="テキスト ボックス 368"/>
        <xdr:cNvSpPr txBox="1"/>
      </xdr:nvSpPr>
      <xdr:spPr>
        <a:xfrm>
          <a:off x="9339794" y="87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238,881</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150704</xdr:rowOff>
    </xdr:from>
    <xdr:to>
      <xdr:col>12</xdr:col>
      <xdr:colOff>561975</xdr:colOff>
      <xdr:row>52</xdr:row>
      <xdr:rowOff>80854</xdr:rowOff>
    </xdr:to>
    <xdr:sp macro="" textlink="">
      <xdr:nvSpPr>
        <xdr:cNvPr id="370" name="円/楕円 369"/>
        <xdr:cNvSpPr/>
      </xdr:nvSpPr>
      <xdr:spPr>
        <a:xfrm>
          <a:off x="8699500" y="8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97381</xdr:rowOff>
    </xdr:from>
    <xdr:ext cx="599010" cy="259045"/>
    <xdr:sp macro="" textlink="">
      <xdr:nvSpPr>
        <xdr:cNvPr id="371" name="テキスト ボックス 370"/>
        <xdr:cNvSpPr txBox="1"/>
      </xdr:nvSpPr>
      <xdr:spPr>
        <a:xfrm>
          <a:off x="8450794" y="866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248,982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102351</xdr:rowOff>
    </xdr:from>
    <xdr:to>
      <xdr:col>11</xdr:col>
      <xdr:colOff>358775</xdr:colOff>
      <xdr:row>55</xdr:row>
      <xdr:rowOff>32501</xdr:rowOff>
    </xdr:to>
    <xdr:sp macro="" textlink="">
      <xdr:nvSpPr>
        <xdr:cNvPr id="372" name="円/楕円 371"/>
        <xdr:cNvSpPr/>
      </xdr:nvSpPr>
      <xdr:spPr>
        <a:xfrm>
          <a:off x="7810500" y="936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49028</xdr:rowOff>
    </xdr:from>
    <xdr:ext cx="599010" cy="259045"/>
    <xdr:sp macro="" textlink="">
      <xdr:nvSpPr>
        <xdr:cNvPr id="373" name="テキスト ボックス 372"/>
        <xdr:cNvSpPr txBox="1"/>
      </xdr:nvSpPr>
      <xdr:spPr>
        <a:xfrm>
          <a:off x="7561794" y="913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147,058</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126445</xdr:rowOff>
    </xdr:from>
    <xdr:to>
      <xdr:col>10</xdr:col>
      <xdr:colOff>155575</xdr:colOff>
      <xdr:row>54</xdr:row>
      <xdr:rowOff>56595</xdr:rowOff>
    </xdr:to>
    <xdr:sp macro="" textlink="">
      <xdr:nvSpPr>
        <xdr:cNvPr id="374" name="円/楕円 373"/>
        <xdr:cNvSpPr/>
      </xdr:nvSpPr>
      <xdr:spPr>
        <a:xfrm>
          <a:off x="6921500" y="92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73122</xdr:rowOff>
    </xdr:from>
    <xdr:ext cx="599010" cy="259045"/>
    <xdr:sp macro="" textlink="">
      <xdr:nvSpPr>
        <xdr:cNvPr id="375" name="テキスト ボックス 374"/>
        <xdr:cNvSpPr txBox="1"/>
      </xdr:nvSpPr>
      <xdr:spPr>
        <a:xfrm>
          <a:off x="6672794" y="89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2913</xdr:rowOff>
    </xdr:from>
    <xdr:to>
      <xdr:col>15</xdr:col>
      <xdr:colOff>180340</xdr:colOff>
      <xdr:row>79</xdr:row>
      <xdr:rowOff>36998</xdr:rowOff>
    </xdr:to>
    <xdr:cxnSp macro="">
      <xdr:nvCxnSpPr>
        <xdr:cNvPr id="399" name="直線コネクタ 398"/>
        <xdr:cNvCxnSpPr/>
      </xdr:nvCxnSpPr>
      <xdr:spPr>
        <a:xfrm flipV="1">
          <a:off x="10475595" y="12690213"/>
          <a:ext cx="1270" cy="89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40825</xdr:rowOff>
    </xdr:from>
    <xdr:ext cx="378565" cy="259045"/>
    <xdr:sp macro="" textlink="">
      <xdr:nvSpPr>
        <xdr:cNvPr id="400" name="普通建設事業費 （ うち新規整備　）最小値テキスト"/>
        <xdr:cNvSpPr txBox="1"/>
      </xdr:nvSpPr>
      <xdr:spPr>
        <a:xfrm>
          <a:off x="10528300" y="13585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36998</xdr:rowOff>
    </xdr:from>
    <xdr:to>
      <xdr:col>15</xdr:col>
      <xdr:colOff>269875</xdr:colOff>
      <xdr:row>79</xdr:row>
      <xdr:rowOff>36998</xdr:rowOff>
    </xdr:to>
    <xdr:cxnSp macro="">
      <xdr:nvCxnSpPr>
        <xdr:cNvPr id="401" name="直線コネクタ 400"/>
        <xdr:cNvCxnSpPr/>
      </xdr:nvCxnSpPr>
      <xdr:spPr>
        <a:xfrm>
          <a:off x="10388600" y="1358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121040</xdr:rowOff>
    </xdr:from>
    <xdr:ext cx="599010" cy="259045"/>
    <xdr:sp macro="" textlink="">
      <xdr:nvSpPr>
        <xdr:cNvPr id="402" name="普通建設事業費 （ うち新規整備　）最大値テキスト"/>
        <xdr:cNvSpPr txBox="1"/>
      </xdr:nvSpPr>
      <xdr:spPr>
        <a:xfrm>
          <a:off x="10528300" y="1246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74</xdr:row>
      <xdr:rowOff>2913</xdr:rowOff>
    </xdr:from>
    <xdr:to>
      <xdr:col>15</xdr:col>
      <xdr:colOff>269875</xdr:colOff>
      <xdr:row>74</xdr:row>
      <xdr:rowOff>2913</xdr:rowOff>
    </xdr:to>
    <xdr:cxnSp macro="">
      <xdr:nvCxnSpPr>
        <xdr:cNvPr id="403" name="直線コネクタ 402"/>
        <xdr:cNvCxnSpPr/>
      </xdr:nvCxnSpPr>
      <xdr:spPr>
        <a:xfrm>
          <a:off x="10388600" y="1269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129962</xdr:rowOff>
    </xdr:from>
    <xdr:to>
      <xdr:col>15</xdr:col>
      <xdr:colOff>180975</xdr:colOff>
      <xdr:row>74</xdr:row>
      <xdr:rowOff>2913</xdr:rowOff>
    </xdr:to>
    <xdr:cxnSp macro="">
      <xdr:nvCxnSpPr>
        <xdr:cNvPr id="404" name="直線コネクタ 403"/>
        <xdr:cNvCxnSpPr/>
      </xdr:nvCxnSpPr>
      <xdr:spPr>
        <a:xfrm>
          <a:off x="9639300" y="12302912"/>
          <a:ext cx="838200" cy="38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53497</xdr:rowOff>
    </xdr:from>
    <xdr:ext cx="534377" cy="259045"/>
    <xdr:sp macro="" textlink="">
      <xdr:nvSpPr>
        <xdr:cNvPr id="405" name="普通建設事業費 （ うち新規整備　）平均値テキスト"/>
        <xdr:cNvSpPr txBox="1"/>
      </xdr:nvSpPr>
      <xdr:spPr>
        <a:xfrm>
          <a:off x="10528300" y="13255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75070</xdr:rowOff>
    </xdr:from>
    <xdr:to>
      <xdr:col>15</xdr:col>
      <xdr:colOff>231775</xdr:colOff>
      <xdr:row>78</xdr:row>
      <xdr:rowOff>5220</xdr:rowOff>
    </xdr:to>
    <xdr:sp macro="" textlink="">
      <xdr:nvSpPr>
        <xdr:cNvPr id="406" name="フローチャート : 判断 405"/>
        <xdr:cNvSpPr/>
      </xdr:nvSpPr>
      <xdr:spPr>
        <a:xfrm>
          <a:off x="10426700" y="132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30493</xdr:rowOff>
    </xdr:from>
    <xdr:to>
      <xdr:col>14</xdr:col>
      <xdr:colOff>79375</xdr:colOff>
      <xdr:row>77</xdr:row>
      <xdr:rowOff>132093</xdr:rowOff>
    </xdr:to>
    <xdr:sp macro="" textlink="">
      <xdr:nvSpPr>
        <xdr:cNvPr id="407" name="フローチャート : 判断 406"/>
        <xdr:cNvSpPr/>
      </xdr:nvSpPr>
      <xdr:spPr>
        <a:xfrm>
          <a:off x="9588500" y="132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123220</xdr:rowOff>
    </xdr:from>
    <xdr:ext cx="534377" cy="259045"/>
    <xdr:sp macro="" textlink="">
      <xdr:nvSpPr>
        <xdr:cNvPr id="408" name="テキスト ボックス 407"/>
        <xdr:cNvSpPr txBox="1"/>
      </xdr:nvSpPr>
      <xdr:spPr>
        <a:xfrm>
          <a:off x="9372111" y="133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123563</xdr:rowOff>
    </xdr:from>
    <xdr:to>
      <xdr:col>15</xdr:col>
      <xdr:colOff>231775</xdr:colOff>
      <xdr:row>74</xdr:row>
      <xdr:rowOff>53713</xdr:rowOff>
    </xdr:to>
    <xdr:sp macro="" textlink="">
      <xdr:nvSpPr>
        <xdr:cNvPr id="414" name="円/楕円 413"/>
        <xdr:cNvSpPr/>
      </xdr:nvSpPr>
      <xdr:spPr>
        <a:xfrm>
          <a:off x="10426700" y="126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76590</xdr:rowOff>
    </xdr:from>
    <xdr:ext cx="599010" cy="259045"/>
    <xdr:sp macro="" textlink="">
      <xdr:nvSpPr>
        <xdr:cNvPr id="415" name="普通建設事業費 （ うち新規整備　）該当値テキスト"/>
        <xdr:cNvSpPr txBox="1"/>
      </xdr:nvSpPr>
      <xdr:spPr>
        <a:xfrm>
          <a:off x="10528300" y="1259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117,951</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79162</xdr:rowOff>
    </xdr:from>
    <xdr:to>
      <xdr:col>14</xdr:col>
      <xdr:colOff>79375</xdr:colOff>
      <xdr:row>72</xdr:row>
      <xdr:rowOff>9312</xdr:rowOff>
    </xdr:to>
    <xdr:sp macro="" textlink="">
      <xdr:nvSpPr>
        <xdr:cNvPr id="416" name="円/楕円 415"/>
        <xdr:cNvSpPr/>
      </xdr:nvSpPr>
      <xdr:spPr>
        <a:xfrm>
          <a:off x="9588500" y="122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70</xdr:row>
      <xdr:rowOff>25839</xdr:rowOff>
    </xdr:from>
    <xdr:ext cx="599010" cy="259045"/>
    <xdr:sp macro="" textlink="">
      <xdr:nvSpPr>
        <xdr:cNvPr id="417" name="テキスト ボックス 416"/>
        <xdr:cNvSpPr txBox="1"/>
      </xdr:nvSpPr>
      <xdr:spPr>
        <a:xfrm>
          <a:off x="9339794" y="1202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28" name="直線コネクタ 42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29" name="テキスト ボックス 42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1" name="テキスト ボックス 43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2" name="直線コネクタ 43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3" name="テキスト ボックス 43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7" name="直線コネクタ 436"/>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38"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39" name="直線コネクタ 438"/>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0"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1" name="直線コネクタ 440"/>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22583</xdr:rowOff>
    </xdr:from>
    <xdr:to>
      <xdr:col>15</xdr:col>
      <xdr:colOff>180975</xdr:colOff>
      <xdr:row>98</xdr:row>
      <xdr:rowOff>24685</xdr:rowOff>
    </xdr:to>
    <xdr:cxnSp macro="">
      <xdr:nvCxnSpPr>
        <xdr:cNvPr id="442" name="直線コネクタ 441"/>
        <xdr:cNvCxnSpPr/>
      </xdr:nvCxnSpPr>
      <xdr:spPr>
        <a:xfrm flipV="1">
          <a:off x="9639300" y="16824683"/>
          <a:ext cx="8382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3" name="普通建設事業費 （ うち更新整備　）平均値テキスト"/>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4" name="フローチャート : 判断 443"/>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5" name="フローチャート : 判断 444"/>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25033</xdr:rowOff>
    </xdr:from>
    <xdr:ext cx="534377" cy="259045"/>
    <xdr:sp macro="" textlink="">
      <xdr:nvSpPr>
        <xdr:cNvPr id="446" name="テキスト ボックス 445"/>
        <xdr:cNvSpPr txBox="1"/>
      </xdr:nvSpPr>
      <xdr:spPr>
        <a:xfrm>
          <a:off x="9372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143233</xdr:rowOff>
    </xdr:from>
    <xdr:to>
      <xdr:col>15</xdr:col>
      <xdr:colOff>231775</xdr:colOff>
      <xdr:row>98</xdr:row>
      <xdr:rowOff>73383</xdr:rowOff>
    </xdr:to>
    <xdr:sp macro="" textlink="">
      <xdr:nvSpPr>
        <xdr:cNvPr id="452" name="円/楕円 451"/>
        <xdr:cNvSpPr/>
      </xdr:nvSpPr>
      <xdr:spPr>
        <a:xfrm>
          <a:off x="10426700" y="167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58160</xdr:rowOff>
    </xdr:from>
    <xdr:ext cx="378565" cy="259045"/>
    <xdr:sp macro="" textlink="">
      <xdr:nvSpPr>
        <xdr:cNvPr id="453" name="普通建設事業費 （ うち更新整備　）該当値テキスト"/>
        <xdr:cNvSpPr txBox="1"/>
      </xdr:nvSpPr>
      <xdr:spPr>
        <a:xfrm>
          <a:off x="10528300" y="1668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145335</xdr:rowOff>
    </xdr:from>
    <xdr:to>
      <xdr:col>14</xdr:col>
      <xdr:colOff>79375</xdr:colOff>
      <xdr:row>98</xdr:row>
      <xdr:rowOff>75485</xdr:rowOff>
    </xdr:to>
    <xdr:sp macro="" textlink="">
      <xdr:nvSpPr>
        <xdr:cNvPr id="454" name="円/楕円 453"/>
        <xdr:cNvSpPr/>
      </xdr:nvSpPr>
      <xdr:spPr>
        <a:xfrm>
          <a:off x="9588500" y="167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98</xdr:row>
      <xdr:rowOff>66612</xdr:rowOff>
    </xdr:from>
    <xdr:ext cx="378565" cy="259045"/>
    <xdr:sp macro="" textlink="">
      <xdr:nvSpPr>
        <xdr:cNvPr id="455" name="テキスト ボックス 454"/>
        <xdr:cNvSpPr txBox="1"/>
      </xdr:nvSpPr>
      <xdr:spPr>
        <a:xfrm>
          <a:off x="9450017" y="16868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6" name="直線コネクタ 46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7" name="テキスト ボックス 46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8" name="直線コネクタ 46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9" name="テキスト ボックス 46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0" name="直線コネクタ 46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1" name="テキスト ボックス 47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2" name="直線コネクタ 47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3" name="テキスト ボックス 47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5" name="テキスト ボックス 47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45882</xdr:rowOff>
    </xdr:from>
    <xdr:to>
      <xdr:col>23</xdr:col>
      <xdr:colOff>516889</xdr:colOff>
      <xdr:row>38</xdr:row>
      <xdr:rowOff>139700</xdr:rowOff>
    </xdr:to>
    <xdr:cxnSp macro="">
      <xdr:nvCxnSpPr>
        <xdr:cNvPr id="477" name="直線コネクタ 476"/>
        <xdr:cNvCxnSpPr/>
      </xdr:nvCxnSpPr>
      <xdr:spPr>
        <a:xfrm flipV="1">
          <a:off x="16317595" y="5703732"/>
          <a:ext cx="1269" cy="951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9" name="直線コネクタ 47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164009</xdr:rowOff>
    </xdr:from>
    <xdr:ext cx="534377" cy="259045"/>
    <xdr:sp macro="" textlink="">
      <xdr:nvSpPr>
        <xdr:cNvPr id="480" name="災害復旧事業費最大値テキスト"/>
        <xdr:cNvSpPr txBox="1"/>
      </xdr:nvSpPr>
      <xdr:spPr>
        <a:xfrm>
          <a:off x="16370300" y="54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33</xdr:row>
      <xdr:rowOff>45882</xdr:rowOff>
    </xdr:from>
    <xdr:to>
      <xdr:col>23</xdr:col>
      <xdr:colOff>606425</xdr:colOff>
      <xdr:row>33</xdr:row>
      <xdr:rowOff>45882</xdr:rowOff>
    </xdr:to>
    <xdr:cxnSp macro="">
      <xdr:nvCxnSpPr>
        <xdr:cNvPr id="481" name="直線コネクタ 480"/>
        <xdr:cNvCxnSpPr/>
      </xdr:nvCxnSpPr>
      <xdr:spPr>
        <a:xfrm>
          <a:off x="16230600" y="570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114554</xdr:rowOff>
    </xdr:from>
    <xdr:to>
      <xdr:col>23</xdr:col>
      <xdr:colOff>517525</xdr:colOff>
      <xdr:row>38</xdr:row>
      <xdr:rowOff>139700</xdr:rowOff>
    </xdr:to>
    <xdr:cxnSp macro="">
      <xdr:nvCxnSpPr>
        <xdr:cNvPr id="482" name="直線コネクタ 481"/>
        <xdr:cNvCxnSpPr/>
      </xdr:nvCxnSpPr>
      <xdr:spPr>
        <a:xfrm>
          <a:off x="15481300" y="662965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14028</xdr:rowOff>
    </xdr:from>
    <xdr:ext cx="469744" cy="259045"/>
    <xdr:sp macro="" textlink="">
      <xdr:nvSpPr>
        <xdr:cNvPr id="483" name="災害復旧事業費平均値テキスト"/>
        <xdr:cNvSpPr txBox="1"/>
      </xdr:nvSpPr>
      <xdr:spPr>
        <a:xfrm>
          <a:off x="16370300" y="6357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162601</xdr:rowOff>
    </xdr:from>
    <xdr:to>
      <xdr:col>23</xdr:col>
      <xdr:colOff>568325</xdr:colOff>
      <xdr:row>38</xdr:row>
      <xdr:rowOff>92751</xdr:rowOff>
    </xdr:to>
    <xdr:sp macro="" textlink="">
      <xdr:nvSpPr>
        <xdr:cNvPr id="484" name="フローチャート : 判断 483"/>
        <xdr:cNvSpPr/>
      </xdr:nvSpPr>
      <xdr:spPr>
        <a:xfrm>
          <a:off x="16268700" y="650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30589</xdr:rowOff>
    </xdr:from>
    <xdr:to>
      <xdr:col>22</xdr:col>
      <xdr:colOff>365125</xdr:colOff>
      <xdr:row>38</xdr:row>
      <xdr:rowOff>114554</xdr:rowOff>
    </xdr:to>
    <xdr:cxnSp macro="">
      <xdr:nvCxnSpPr>
        <xdr:cNvPr id="485" name="直線コネクタ 484"/>
        <xdr:cNvCxnSpPr/>
      </xdr:nvCxnSpPr>
      <xdr:spPr>
        <a:xfrm>
          <a:off x="14592300" y="5516989"/>
          <a:ext cx="889000" cy="11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85517</xdr:rowOff>
    </xdr:from>
    <xdr:to>
      <xdr:col>22</xdr:col>
      <xdr:colOff>415925</xdr:colOff>
      <xdr:row>38</xdr:row>
      <xdr:rowOff>15667</xdr:rowOff>
    </xdr:to>
    <xdr:sp macro="" textlink="">
      <xdr:nvSpPr>
        <xdr:cNvPr id="486" name="フローチャート : 判断 485"/>
        <xdr:cNvSpPr/>
      </xdr:nvSpPr>
      <xdr:spPr>
        <a:xfrm>
          <a:off x="15430500" y="642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32194</xdr:rowOff>
    </xdr:from>
    <xdr:ext cx="469744" cy="259045"/>
    <xdr:sp macro="" textlink="">
      <xdr:nvSpPr>
        <xdr:cNvPr id="487" name="テキスト ボックス 486"/>
        <xdr:cNvSpPr txBox="1"/>
      </xdr:nvSpPr>
      <xdr:spPr>
        <a:xfrm>
          <a:off x="15246427" y="620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3546</xdr:rowOff>
    </xdr:from>
    <xdr:to>
      <xdr:col>21</xdr:col>
      <xdr:colOff>161925</xdr:colOff>
      <xdr:row>32</xdr:row>
      <xdr:rowOff>30589</xdr:rowOff>
    </xdr:to>
    <xdr:cxnSp macro="">
      <xdr:nvCxnSpPr>
        <xdr:cNvPr id="488" name="直線コネクタ 487"/>
        <xdr:cNvCxnSpPr/>
      </xdr:nvCxnSpPr>
      <xdr:spPr>
        <a:xfrm>
          <a:off x="13703300" y="5489946"/>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94158</xdr:rowOff>
    </xdr:from>
    <xdr:to>
      <xdr:col>21</xdr:col>
      <xdr:colOff>212725</xdr:colOff>
      <xdr:row>38</xdr:row>
      <xdr:rowOff>24308</xdr:rowOff>
    </xdr:to>
    <xdr:sp macro="" textlink="">
      <xdr:nvSpPr>
        <xdr:cNvPr id="489" name="フローチャート : 判断 488"/>
        <xdr:cNvSpPr/>
      </xdr:nvSpPr>
      <xdr:spPr>
        <a:xfrm>
          <a:off x="14541500" y="643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15435</xdr:rowOff>
    </xdr:from>
    <xdr:ext cx="469744" cy="259045"/>
    <xdr:sp macro="" textlink="">
      <xdr:nvSpPr>
        <xdr:cNvPr id="490" name="テキスト ボックス 489"/>
        <xdr:cNvSpPr txBox="1"/>
      </xdr:nvSpPr>
      <xdr:spPr>
        <a:xfrm>
          <a:off x="14357427" y="653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3546</xdr:rowOff>
    </xdr:from>
    <xdr:to>
      <xdr:col>19</xdr:col>
      <xdr:colOff>644525</xdr:colOff>
      <xdr:row>35</xdr:row>
      <xdr:rowOff>437</xdr:rowOff>
    </xdr:to>
    <xdr:cxnSp macro="">
      <xdr:nvCxnSpPr>
        <xdr:cNvPr id="491" name="直線コネクタ 490"/>
        <xdr:cNvCxnSpPr/>
      </xdr:nvCxnSpPr>
      <xdr:spPr>
        <a:xfrm flipV="1">
          <a:off x="12814300" y="5489946"/>
          <a:ext cx="889000" cy="5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60920</xdr:rowOff>
    </xdr:from>
    <xdr:to>
      <xdr:col>20</xdr:col>
      <xdr:colOff>9525</xdr:colOff>
      <xdr:row>37</xdr:row>
      <xdr:rowOff>162520</xdr:rowOff>
    </xdr:to>
    <xdr:sp macro="" textlink="">
      <xdr:nvSpPr>
        <xdr:cNvPr id="492" name="フローチャート : 判断 491"/>
        <xdr:cNvSpPr/>
      </xdr:nvSpPr>
      <xdr:spPr>
        <a:xfrm>
          <a:off x="13652500" y="640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153647</xdr:rowOff>
    </xdr:from>
    <xdr:ext cx="469744" cy="259045"/>
    <xdr:sp macro="" textlink="">
      <xdr:nvSpPr>
        <xdr:cNvPr id="493" name="テキスト ボックス 492"/>
        <xdr:cNvSpPr txBox="1"/>
      </xdr:nvSpPr>
      <xdr:spPr>
        <a:xfrm>
          <a:off x="13468427" y="649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6718</xdr:rowOff>
    </xdr:from>
    <xdr:to>
      <xdr:col>18</xdr:col>
      <xdr:colOff>492125</xdr:colOff>
      <xdr:row>37</xdr:row>
      <xdr:rowOff>108318</xdr:rowOff>
    </xdr:to>
    <xdr:sp macro="" textlink="">
      <xdr:nvSpPr>
        <xdr:cNvPr id="494" name="フローチャート : 判断 493"/>
        <xdr:cNvSpPr/>
      </xdr:nvSpPr>
      <xdr:spPr>
        <a:xfrm>
          <a:off x="12763500" y="635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99445</xdr:rowOff>
    </xdr:from>
    <xdr:ext cx="534377" cy="259045"/>
    <xdr:sp macro="" textlink="">
      <xdr:nvSpPr>
        <xdr:cNvPr id="495" name="テキスト ボックス 494"/>
        <xdr:cNvSpPr txBox="1"/>
      </xdr:nvSpPr>
      <xdr:spPr>
        <a:xfrm>
          <a:off x="12547111" y="64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1" name="円/楕円 50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2"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63754</xdr:rowOff>
    </xdr:from>
    <xdr:to>
      <xdr:col>22</xdr:col>
      <xdr:colOff>415925</xdr:colOff>
      <xdr:row>38</xdr:row>
      <xdr:rowOff>165354</xdr:rowOff>
    </xdr:to>
    <xdr:sp macro="" textlink="">
      <xdr:nvSpPr>
        <xdr:cNvPr id="503" name="円/楕円 502"/>
        <xdr:cNvSpPr/>
      </xdr:nvSpPr>
      <xdr:spPr>
        <a:xfrm>
          <a:off x="15430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156481</xdr:rowOff>
    </xdr:from>
    <xdr:ext cx="469744" cy="259045"/>
    <xdr:sp macro="" textlink="">
      <xdr:nvSpPr>
        <xdr:cNvPr id="504" name="テキスト ボックス 503"/>
        <xdr:cNvSpPr txBox="1"/>
      </xdr:nvSpPr>
      <xdr:spPr>
        <a:xfrm>
          <a:off x="15246427" y="667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151239</xdr:rowOff>
    </xdr:from>
    <xdr:to>
      <xdr:col>21</xdr:col>
      <xdr:colOff>212725</xdr:colOff>
      <xdr:row>32</xdr:row>
      <xdr:rowOff>81389</xdr:rowOff>
    </xdr:to>
    <xdr:sp macro="" textlink="">
      <xdr:nvSpPr>
        <xdr:cNvPr id="505" name="円/楕円 504"/>
        <xdr:cNvSpPr/>
      </xdr:nvSpPr>
      <xdr:spPr>
        <a:xfrm>
          <a:off x="14541500" y="54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97916</xdr:rowOff>
    </xdr:from>
    <xdr:ext cx="534377" cy="259045"/>
    <xdr:sp macro="" textlink="">
      <xdr:nvSpPr>
        <xdr:cNvPr id="506" name="テキスト ボックス 505"/>
        <xdr:cNvSpPr txBox="1"/>
      </xdr:nvSpPr>
      <xdr:spPr>
        <a:xfrm>
          <a:off x="14325111" y="524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49,773</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124196</xdr:rowOff>
    </xdr:from>
    <xdr:to>
      <xdr:col>20</xdr:col>
      <xdr:colOff>9525</xdr:colOff>
      <xdr:row>32</xdr:row>
      <xdr:rowOff>54346</xdr:rowOff>
    </xdr:to>
    <xdr:sp macro="" textlink="">
      <xdr:nvSpPr>
        <xdr:cNvPr id="507" name="円/楕円 506"/>
        <xdr:cNvSpPr/>
      </xdr:nvSpPr>
      <xdr:spPr>
        <a:xfrm>
          <a:off x="13652500" y="54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70873</xdr:rowOff>
    </xdr:from>
    <xdr:ext cx="534377" cy="259045"/>
    <xdr:sp macro="" textlink="">
      <xdr:nvSpPr>
        <xdr:cNvPr id="508" name="テキスト ボックス 507"/>
        <xdr:cNvSpPr txBox="1"/>
      </xdr:nvSpPr>
      <xdr:spPr>
        <a:xfrm>
          <a:off x="13436111" y="5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50,956</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121087</xdr:rowOff>
    </xdr:from>
    <xdr:to>
      <xdr:col>18</xdr:col>
      <xdr:colOff>492125</xdr:colOff>
      <xdr:row>35</xdr:row>
      <xdr:rowOff>51237</xdr:rowOff>
    </xdr:to>
    <xdr:sp macro="" textlink="">
      <xdr:nvSpPr>
        <xdr:cNvPr id="509" name="円/楕円 508"/>
        <xdr:cNvSpPr/>
      </xdr:nvSpPr>
      <xdr:spPr>
        <a:xfrm>
          <a:off x="12763500" y="59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67764</xdr:rowOff>
    </xdr:from>
    <xdr:ext cx="534377" cy="259045"/>
    <xdr:sp macro="" textlink="">
      <xdr:nvSpPr>
        <xdr:cNvPr id="510" name="テキスト ボックス 509"/>
        <xdr:cNvSpPr txBox="1"/>
      </xdr:nvSpPr>
      <xdr:spPr>
        <a:xfrm>
          <a:off x="12547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60,235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0" name="テキスト ボックス 56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1" name="直線コネクタ 57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2" name="テキスト ボックス 57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3" name="直線コネクタ 57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4" name="テキスト ボックス 57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5" name="直線コネクタ 57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6" name="テキスト ボックス 57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7" name="直線コネクタ 57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78" name="テキスト ボックス 57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9" name="直線コネクタ 57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0" name="テキスト ボックス 57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1" name="直線コネクタ 58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2" name="テキスト ボックス 58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4" name="直線コネクタ 583"/>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5"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86" name="直線コネクタ 585"/>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87"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88" name="直線コネクタ 587"/>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108471</xdr:rowOff>
    </xdr:from>
    <xdr:to>
      <xdr:col>23</xdr:col>
      <xdr:colOff>517525</xdr:colOff>
      <xdr:row>75</xdr:row>
      <xdr:rowOff>166218</xdr:rowOff>
    </xdr:to>
    <xdr:cxnSp macro="">
      <xdr:nvCxnSpPr>
        <xdr:cNvPr id="589" name="直線コネクタ 588"/>
        <xdr:cNvCxnSpPr/>
      </xdr:nvCxnSpPr>
      <xdr:spPr>
        <a:xfrm flipV="1">
          <a:off x="15481300" y="12967221"/>
          <a:ext cx="838200" cy="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67822</xdr:rowOff>
    </xdr:from>
    <xdr:ext cx="534377" cy="259045"/>
    <xdr:sp macro="" textlink="">
      <xdr:nvSpPr>
        <xdr:cNvPr id="590" name="公債費平均値テキスト"/>
        <xdr:cNvSpPr txBox="1"/>
      </xdr:nvSpPr>
      <xdr:spPr>
        <a:xfrm>
          <a:off x="16370300" y="127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1" name="フローチャート : 判断 590"/>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166218</xdr:rowOff>
    </xdr:from>
    <xdr:to>
      <xdr:col>22</xdr:col>
      <xdr:colOff>365125</xdr:colOff>
      <xdr:row>76</xdr:row>
      <xdr:rowOff>5893</xdr:rowOff>
    </xdr:to>
    <xdr:cxnSp macro="">
      <xdr:nvCxnSpPr>
        <xdr:cNvPr id="592" name="直線コネクタ 591"/>
        <xdr:cNvCxnSpPr/>
      </xdr:nvCxnSpPr>
      <xdr:spPr>
        <a:xfrm flipV="1">
          <a:off x="14592300" y="13024968"/>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3" name="フローチャート : 判断 592"/>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144873</xdr:rowOff>
    </xdr:from>
    <xdr:ext cx="534377" cy="259045"/>
    <xdr:sp macro="" textlink="">
      <xdr:nvSpPr>
        <xdr:cNvPr id="594" name="テキスト ボックス 593"/>
        <xdr:cNvSpPr txBox="1"/>
      </xdr:nvSpPr>
      <xdr:spPr>
        <a:xfrm>
          <a:off x="15214111" y="126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5893</xdr:rowOff>
    </xdr:from>
    <xdr:to>
      <xdr:col>21</xdr:col>
      <xdr:colOff>161925</xdr:colOff>
      <xdr:row>76</xdr:row>
      <xdr:rowOff>18135</xdr:rowOff>
    </xdr:to>
    <xdr:cxnSp macro="">
      <xdr:nvCxnSpPr>
        <xdr:cNvPr id="595" name="直線コネクタ 594"/>
        <xdr:cNvCxnSpPr/>
      </xdr:nvCxnSpPr>
      <xdr:spPr>
        <a:xfrm flipV="1">
          <a:off x="13703300" y="13036093"/>
          <a:ext cx="889000" cy="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596" name="フローチャート : 判断 595"/>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125607</xdr:rowOff>
    </xdr:from>
    <xdr:ext cx="534377" cy="259045"/>
    <xdr:sp macro="" textlink="">
      <xdr:nvSpPr>
        <xdr:cNvPr id="597" name="テキスト ボックス 596"/>
        <xdr:cNvSpPr txBox="1"/>
      </xdr:nvSpPr>
      <xdr:spPr>
        <a:xfrm>
          <a:off x="14325111" y="126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18135</xdr:rowOff>
    </xdr:from>
    <xdr:to>
      <xdr:col>19</xdr:col>
      <xdr:colOff>644525</xdr:colOff>
      <xdr:row>76</xdr:row>
      <xdr:rowOff>60185</xdr:rowOff>
    </xdr:to>
    <xdr:cxnSp macro="">
      <xdr:nvCxnSpPr>
        <xdr:cNvPr id="598" name="直線コネクタ 597"/>
        <xdr:cNvCxnSpPr/>
      </xdr:nvCxnSpPr>
      <xdr:spPr>
        <a:xfrm flipV="1">
          <a:off x="12814300" y="13048335"/>
          <a:ext cx="889000" cy="4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599" name="フローチャート : 判断 598"/>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122038</xdr:rowOff>
    </xdr:from>
    <xdr:ext cx="534377" cy="259045"/>
    <xdr:sp macro="" textlink="">
      <xdr:nvSpPr>
        <xdr:cNvPr id="600" name="テキスト ボックス 599"/>
        <xdr:cNvSpPr txBox="1"/>
      </xdr:nvSpPr>
      <xdr:spPr>
        <a:xfrm>
          <a:off x="13436111" y="126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1" name="フローチャート : 判断 600"/>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109643</xdr:rowOff>
    </xdr:from>
    <xdr:ext cx="534377" cy="259045"/>
    <xdr:sp macro="" textlink="">
      <xdr:nvSpPr>
        <xdr:cNvPr id="602" name="テキスト ボックス 601"/>
        <xdr:cNvSpPr txBox="1"/>
      </xdr:nvSpPr>
      <xdr:spPr>
        <a:xfrm>
          <a:off x="12547111" y="126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3" name="テキスト ボックス 60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4" name="テキスト ボックス 60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5" name="テキスト ボックス 60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6" name="テキスト ボックス 60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7" name="テキスト ボックス 60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57671</xdr:rowOff>
    </xdr:from>
    <xdr:to>
      <xdr:col>23</xdr:col>
      <xdr:colOff>568325</xdr:colOff>
      <xdr:row>75</xdr:row>
      <xdr:rowOff>159271</xdr:rowOff>
    </xdr:to>
    <xdr:sp macro="" textlink="">
      <xdr:nvSpPr>
        <xdr:cNvPr id="608" name="円/楕円 607"/>
        <xdr:cNvSpPr/>
      </xdr:nvSpPr>
      <xdr:spPr>
        <a:xfrm>
          <a:off x="16268700" y="129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36098</xdr:rowOff>
    </xdr:from>
    <xdr:ext cx="534377" cy="259045"/>
    <xdr:sp macro="" textlink="">
      <xdr:nvSpPr>
        <xdr:cNvPr id="609" name="公債費該当値テキスト"/>
        <xdr:cNvSpPr txBox="1"/>
      </xdr:nvSpPr>
      <xdr:spPr>
        <a:xfrm>
          <a:off x="16370300" y="128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78,959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115418</xdr:rowOff>
    </xdr:from>
    <xdr:to>
      <xdr:col>22</xdr:col>
      <xdr:colOff>415925</xdr:colOff>
      <xdr:row>76</xdr:row>
      <xdr:rowOff>45568</xdr:rowOff>
    </xdr:to>
    <xdr:sp macro="" textlink="">
      <xdr:nvSpPr>
        <xdr:cNvPr id="610" name="円/楕円 609"/>
        <xdr:cNvSpPr/>
      </xdr:nvSpPr>
      <xdr:spPr>
        <a:xfrm>
          <a:off x="15430500" y="129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36695</xdr:rowOff>
    </xdr:from>
    <xdr:ext cx="534377" cy="259045"/>
    <xdr:sp macro="" textlink="">
      <xdr:nvSpPr>
        <xdr:cNvPr id="611" name="テキスト ボックス 610"/>
        <xdr:cNvSpPr txBox="1"/>
      </xdr:nvSpPr>
      <xdr:spPr>
        <a:xfrm>
          <a:off x="15214111" y="130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126543</xdr:rowOff>
    </xdr:from>
    <xdr:to>
      <xdr:col>21</xdr:col>
      <xdr:colOff>212725</xdr:colOff>
      <xdr:row>76</xdr:row>
      <xdr:rowOff>56693</xdr:rowOff>
    </xdr:to>
    <xdr:sp macro="" textlink="">
      <xdr:nvSpPr>
        <xdr:cNvPr id="612" name="円/楕円 611"/>
        <xdr:cNvSpPr/>
      </xdr:nvSpPr>
      <xdr:spPr>
        <a:xfrm>
          <a:off x="14541500" y="129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47820</xdr:rowOff>
    </xdr:from>
    <xdr:ext cx="534377" cy="259045"/>
    <xdr:sp macro="" textlink="">
      <xdr:nvSpPr>
        <xdr:cNvPr id="613" name="テキスト ボックス 612"/>
        <xdr:cNvSpPr txBox="1"/>
      </xdr:nvSpPr>
      <xdr:spPr>
        <a:xfrm>
          <a:off x="14325111" y="130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138785</xdr:rowOff>
    </xdr:from>
    <xdr:to>
      <xdr:col>20</xdr:col>
      <xdr:colOff>9525</xdr:colOff>
      <xdr:row>76</xdr:row>
      <xdr:rowOff>68935</xdr:rowOff>
    </xdr:to>
    <xdr:sp macro="" textlink="">
      <xdr:nvSpPr>
        <xdr:cNvPr id="614" name="円/楕円 613"/>
        <xdr:cNvSpPr/>
      </xdr:nvSpPr>
      <xdr:spPr>
        <a:xfrm>
          <a:off x="13652500" y="129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60062</xdr:rowOff>
    </xdr:from>
    <xdr:ext cx="534377" cy="259045"/>
    <xdr:sp macro="" textlink="">
      <xdr:nvSpPr>
        <xdr:cNvPr id="615" name="テキスト ボックス 614"/>
        <xdr:cNvSpPr txBox="1"/>
      </xdr:nvSpPr>
      <xdr:spPr>
        <a:xfrm>
          <a:off x="13436111" y="1309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9385</xdr:rowOff>
    </xdr:from>
    <xdr:to>
      <xdr:col>18</xdr:col>
      <xdr:colOff>492125</xdr:colOff>
      <xdr:row>76</xdr:row>
      <xdr:rowOff>110985</xdr:rowOff>
    </xdr:to>
    <xdr:sp macro="" textlink="">
      <xdr:nvSpPr>
        <xdr:cNvPr id="616" name="円/楕円 615"/>
        <xdr:cNvSpPr/>
      </xdr:nvSpPr>
      <xdr:spPr>
        <a:xfrm>
          <a:off x="12763500" y="130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102112</xdr:rowOff>
    </xdr:from>
    <xdr:ext cx="534377" cy="259045"/>
    <xdr:sp macro="" textlink="">
      <xdr:nvSpPr>
        <xdr:cNvPr id="617" name="テキスト ボックス 616"/>
        <xdr:cNvSpPr txBox="1"/>
      </xdr:nvSpPr>
      <xdr:spPr>
        <a:xfrm>
          <a:off x="12547111" y="1313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8" name="正方形/長方形 61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9" name="正方形/長方形 61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0" name="正方形/長方形 61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1" name="正方形/長方形 62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2" name="正方形/長方形 62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3" name="正方形/長方形 62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4" name="正方形/長方形 62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5" name="正方形/長方形 62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6" name="テキスト ボックス 62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7" name="直線コネクタ 62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28" name="直線コネクタ 62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29" name="テキスト ボックス 62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0" name="直線コネクタ 62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1" name="テキスト ボックス 63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2" name="直線コネクタ 63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3" name="テキスト ボックス 63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4" name="直線コネクタ 63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5" name="テキスト ボックス 63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6" name="直線コネクタ 63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7" name="テキスト ボックス 63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38" name="直線コネクタ 63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39" name="テキスト ボックス 63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3" name="直線コネクタ 642"/>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4"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5" name="直線コネクタ 644"/>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46"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47" name="直線コネクタ 646"/>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98602</xdr:rowOff>
    </xdr:from>
    <xdr:to>
      <xdr:col>23</xdr:col>
      <xdr:colOff>517525</xdr:colOff>
      <xdr:row>97</xdr:row>
      <xdr:rowOff>103711</xdr:rowOff>
    </xdr:to>
    <xdr:cxnSp macro="">
      <xdr:nvCxnSpPr>
        <xdr:cNvPr id="648" name="直線コネクタ 647"/>
        <xdr:cNvCxnSpPr/>
      </xdr:nvCxnSpPr>
      <xdr:spPr>
        <a:xfrm flipV="1">
          <a:off x="15481300" y="16214902"/>
          <a:ext cx="838200" cy="51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33755</xdr:rowOff>
    </xdr:from>
    <xdr:ext cx="534377" cy="259045"/>
    <xdr:sp macro="" textlink="">
      <xdr:nvSpPr>
        <xdr:cNvPr id="649" name="積立金平均値テキスト"/>
        <xdr:cNvSpPr txBox="1"/>
      </xdr:nvSpPr>
      <xdr:spPr>
        <a:xfrm>
          <a:off x="16370300" y="16492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0" name="フローチャート : 判断 649"/>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142770</xdr:rowOff>
    </xdr:from>
    <xdr:to>
      <xdr:col>22</xdr:col>
      <xdr:colOff>365125</xdr:colOff>
      <xdr:row>97</xdr:row>
      <xdr:rowOff>103711</xdr:rowOff>
    </xdr:to>
    <xdr:cxnSp macro="">
      <xdr:nvCxnSpPr>
        <xdr:cNvPr id="651" name="直線コネクタ 650"/>
        <xdr:cNvCxnSpPr/>
      </xdr:nvCxnSpPr>
      <xdr:spPr>
        <a:xfrm>
          <a:off x="14592300" y="16087620"/>
          <a:ext cx="889000" cy="64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2" name="フローチャート : 判断 651"/>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95797</xdr:rowOff>
    </xdr:from>
    <xdr:ext cx="534377" cy="259045"/>
    <xdr:sp macro="" textlink="">
      <xdr:nvSpPr>
        <xdr:cNvPr id="653" name="テキスト ボックス 652"/>
        <xdr:cNvSpPr txBox="1"/>
      </xdr:nvSpPr>
      <xdr:spPr>
        <a:xfrm>
          <a:off x="15214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142770</xdr:rowOff>
    </xdr:from>
    <xdr:to>
      <xdr:col>21</xdr:col>
      <xdr:colOff>161925</xdr:colOff>
      <xdr:row>95</xdr:row>
      <xdr:rowOff>63364</xdr:rowOff>
    </xdr:to>
    <xdr:cxnSp macro="">
      <xdr:nvCxnSpPr>
        <xdr:cNvPr id="654" name="直線コネクタ 653"/>
        <xdr:cNvCxnSpPr/>
      </xdr:nvCxnSpPr>
      <xdr:spPr>
        <a:xfrm flipV="1">
          <a:off x="13703300" y="16087620"/>
          <a:ext cx="889000" cy="26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5" name="フローチャート : 判断 654"/>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135335</xdr:rowOff>
    </xdr:from>
    <xdr:ext cx="534377" cy="259045"/>
    <xdr:sp macro="" textlink="">
      <xdr:nvSpPr>
        <xdr:cNvPr id="656" name="テキスト ボックス 655"/>
        <xdr:cNvSpPr txBox="1"/>
      </xdr:nvSpPr>
      <xdr:spPr>
        <a:xfrm>
          <a:off x="14325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69945</xdr:rowOff>
    </xdr:from>
    <xdr:to>
      <xdr:col>19</xdr:col>
      <xdr:colOff>644525</xdr:colOff>
      <xdr:row>95</xdr:row>
      <xdr:rowOff>63364</xdr:rowOff>
    </xdr:to>
    <xdr:cxnSp macro="">
      <xdr:nvCxnSpPr>
        <xdr:cNvPr id="657" name="直線コネクタ 656"/>
        <xdr:cNvCxnSpPr/>
      </xdr:nvCxnSpPr>
      <xdr:spPr>
        <a:xfrm>
          <a:off x="12814300" y="16186245"/>
          <a:ext cx="889000" cy="16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58" name="フローチャート : 判断 657"/>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28726</xdr:rowOff>
    </xdr:from>
    <xdr:ext cx="534377" cy="259045"/>
    <xdr:sp macro="" textlink="">
      <xdr:nvSpPr>
        <xdr:cNvPr id="659" name="テキスト ボックス 658"/>
        <xdr:cNvSpPr txBox="1"/>
      </xdr:nvSpPr>
      <xdr:spPr>
        <a:xfrm>
          <a:off x="13436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0" name="フローチャート : 判断 659"/>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20953</xdr:rowOff>
    </xdr:from>
    <xdr:ext cx="534377" cy="259045"/>
    <xdr:sp macro="" textlink="">
      <xdr:nvSpPr>
        <xdr:cNvPr id="661" name="テキスト ボックス 660"/>
        <xdr:cNvSpPr txBox="1"/>
      </xdr:nvSpPr>
      <xdr:spPr>
        <a:xfrm>
          <a:off x="12547111" y="164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47802</xdr:rowOff>
    </xdr:from>
    <xdr:to>
      <xdr:col>23</xdr:col>
      <xdr:colOff>568325</xdr:colOff>
      <xdr:row>94</xdr:row>
      <xdr:rowOff>149402</xdr:rowOff>
    </xdr:to>
    <xdr:sp macro="" textlink="">
      <xdr:nvSpPr>
        <xdr:cNvPr id="667" name="円/楕円 666"/>
        <xdr:cNvSpPr/>
      </xdr:nvSpPr>
      <xdr:spPr>
        <a:xfrm>
          <a:off x="16268700" y="161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70679</xdr:rowOff>
    </xdr:from>
    <xdr:ext cx="534377" cy="259045"/>
    <xdr:sp macro="" textlink="">
      <xdr:nvSpPr>
        <xdr:cNvPr id="668" name="積立金該当値テキスト"/>
        <xdr:cNvSpPr txBox="1"/>
      </xdr:nvSpPr>
      <xdr:spPr>
        <a:xfrm>
          <a:off x="16370300" y="160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52911</xdr:rowOff>
    </xdr:from>
    <xdr:to>
      <xdr:col>22</xdr:col>
      <xdr:colOff>415925</xdr:colOff>
      <xdr:row>97</xdr:row>
      <xdr:rowOff>154511</xdr:rowOff>
    </xdr:to>
    <xdr:sp macro="" textlink="">
      <xdr:nvSpPr>
        <xdr:cNvPr id="669" name="円/楕円 668"/>
        <xdr:cNvSpPr/>
      </xdr:nvSpPr>
      <xdr:spPr>
        <a:xfrm>
          <a:off x="15430500" y="1668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145638</xdr:rowOff>
    </xdr:from>
    <xdr:ext cx="534377" cy="259045"/>
    <xdr:sp macro="" textlink="">
      <xdr:nvSpPr>
        <xdr:cNvPr id="670" name="テキスト ボックス 669"/>
        <xdr:cNvSpPr txBox="1"/>
      </xdr:nvSpPr>
      <xdr:spPr>
        <a:xfrm>
          <a:off x="15214111" y="1677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91970</xdr:rowOff>
    </xdr:from>
    <xdr:to>
      <xdr:col>21</xdr:col>
      <xdr:colOff>212725</xdr:colOff>
      <xdr:row>94</xdr:row>
      <xdr:rowOff>22120</xdr:rowOff>
    </xdr:to>
    <xdr:sp macro="" textlink="">
      <xdr:nvSpPr>
        <xdr:cNvPr id="671" name="円/楕円 670"/>
        <xdr:cNvSpPr/>
      </xdr:nvSpPr>
      <xdr:spPr>
        <a:xfrm>
          <a:off x="14541500" y="160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38647</xdr:rowOff>
    </xdr:from>
    <xdr:ext cx="534377" cy="259045"/>
    <xdr:sp macro="" textlink="">
      <xdr:nvSpPr>
        <xdr:cNvPr id="672" name="テキスト ボックス 671"/>
        <xdr:cNvSpPr txBox="1"/>
      </xdr:nvSpPr>
      <xdr:spPr>
        <a:xfrm>
          <a:off x="14325111" y="158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12564</xdr:rowOff>
    </xdr:from>
    <xdr:to>
      <xdr:col>20</xdr:col>
      <xdr:colOff>9525</xdr:colOff>
      <xdr:row>95</xdr:row>
      <xdr:rowOff>114164</xdr:rowOff>
    </xdr:to>
    <xdr:sp macro="" textlink="">
      <xdr:nvSpPr>
        <xdr:cNvPr id="673" name="円/楕円 672"/>
        <xdr:cNvSpPr/>
      </xdr:nvSpPr>
      <xdr:spPr>
        <a:xfrm>
          <a:off x="13652500" y="163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130691</xdr:rowOff>
    </xdr:from>
    <xdr:ext cx="534377" cy="259045"/>
    <xdr:sp macro="" textlink="">
      <xdr:nvSpPr>
        <xdr:cNvPr id="674" name="テキスト ボックス 673"/>
        <xdr:cNvSpPr txBox="1"/>
      </xdr:nvSpPr>
      <xdr:spPr>
        <a:xfrm>
          <a:off x="13436111" y="1607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19145</xdr:rowOff>
    </xdr:from>
    <xdr:to>
      <xdr:col>18</xdr:col>
      <xdr:colOff>492125</xdr:colOff>
      <xdr:row>94</xdr:row>
      <xdr:rowOff>120745</xdr:rowOff>
    </xdr:to>
    <xdr:sp macro="" textlink="">
      <xdr:nvSpPr>
        <xdr:cNvPr id="675" name="円/楕円 674"/>
        <xdr:cNvSpPr/>
      </xdr:nvSpPr>
      <xdr:spPr>
        <a:xfrm>
          <a:off x="12763500" y="161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137272</xdr:rowOff>
    </xdr:from>
    <xdr:ext cx="534377" cy="259045"/>
    <xdr:sp macro="" textlink="">
      <xdr:nvSpPr>
        <xdr:cNvPr id="676" name="テキスト ボックス 675"/>
        <xdr:cNvSpPr txBox="1"/>
      </xdr:nvSpPr>
      <xdr:spPr>
        <a:xfrm>
          <a:off x="12547111" y="159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2" name="テキスト ボックス 69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4" name="テキスト ボックス 69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0" name="直線コネクタ 699"/>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3"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4" name="直線コネクタ 703"/>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26416</xdr:rowOff>
    </xdr:from>
    <xdr:to>
      <xdr:col>32</xdr:col>
      <xdr:colOff>187325</xdr:colOff>
      <xdr:row>38</xdr:row>
      <xdr:rowOff>125349</xdr:rowOff>
    </xdr:to>
    <xdr:cxnSp macro="">
      <xdr:nvCxnSpPr>
        <xdr:cNvPr id="705" name="直線コネクタ 704"/>
        <xdr:cNvCxnSpPr/>
      </xdr:nvCxnSpPr>
      <xdr:spPr>
        <a:xfrm>
          <a:off x="21323300" y="6198616"/>
          <a:ext cx="838200" cy="4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06"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07" name="フローチャート : 判断 706"/>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26416</xdr:rowOff>
    </xdr:from>
    <xdr:to>
      <xdr:col>31</xdr:col>
      <xdr:colOff>34925</xdr:colOff>
      <xdr:row>38</xdr:row>
      <xdr:rowOff>47244</xdr:rowOff>
    </xdr:to>
    <xdr:cxnSp macro="">
      <xdr:nvCxnSpPr>
        <xdr:cNvPr id="708" name="直線コネクタ 707"/>
        <xdr:cNvCxnSpPr/>
      </xdr:nvCxnSpPr>
      <xdr:spPr>
        <a:xfrm flipV="1">
          <a:off x="20434300" y="6198616"/>
          <a:ext cx="889000" cy="3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09" name="フローチャート : 判断 708"/>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30497</xdr:rowOff>
    </xdr:from>
    <xdr:ext cx="469744" cy="259045"/>
    <xdr:sp macro="" textlink="">
      <xdr:nvSpPr>
        <xdr:cNvPr id="710" name="テキスト ボックス 709"/>
        <xdr:cNvSpPr txBox="1"/>
      </xdr:nvSpPr>
      <xdr:spPr>
        <a:xfrm>
          <a:off x="21088427" y="65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47244</xdr:rowOff>
    </xdr:from>
    <xdr:to>
      <xdr:col>29</xdr:col>
      <xdr:colOff>517525</xdr:colOff>
      <xdr:row>38</xdr:row>
      <xdr:rowOff>60452</xdr:rowOff>
    </xdr:to>
    <xdr:cxnSp macro="">
      <xdr:nvCxnSpPr>
        <xdr:cNvPr id="711" name="直線コネクタ 710"/>
        <xdr:cNvCxnSpPr/>
      </xdr:nvCxnSpPr>
      <xdr:spPr>
        <a:xfrm flipV="1">
          <a:off x="19545300" y="6562344"/>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2" name="フローチャート : 判断 711"/>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151274</xdr:rowOff>
    </xdr:from>
    <xdr:ext cx="469744" cy="259045"/>
    <xdr:sp macro="" textlink="">
      <xdr:nvSpPr>
        <xdr:cNvPr id="713" name="テキスト ボックス 712"/>
        <xdr:cNvSpPr txBox="1"/>
      </xdr:nvSpPr>
      <xdr:spPr>
        <a:xfrm>
          <a:off x="20199427" y="6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143764</xdr:rowOff>
    </xdr:from>
    <xdr:to>
      <xdr:col>28</xdr:col>
      <xdr:colOff>314325</xdr:colOff>
      <xdr:row>38</xdr:row>
      <xdr:rowOff>60452</xdr:rowOff>
    </xdr:to>
    <xdr:cxnSp macro="">
      <xdr:nvCxnSpPr>
        <xdr:cNvPr id="714" name="直線コネクタ 713"/>
        <xdr:cNvCxnSpPr/>
      </xdr:nvCxnSpPr>
      <xdr:spPr>
        <a:xfrm>
          <a:off x="18656300" y="6315964"/>
          <a:ext cx="889000" cy="2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5" name="フローチャート : 判断 714"/>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162577</xdr:rowOff>
    </xdr:from>
    <xdr:ext cx="469744" cy="259045"/>
    <xdr:sp macro="" textlink="">
      <xdr:nvSpPr>
        <xdr:cNvPr id="716" name="テキスト ボックス 715"/>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17" name="フローチャート : 判断 716"/>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7637</xdr:rowOff>
    </xdr:from>
    <xdr:ext cx="469744" cy="259045"/>
    <xdr:sp macro="" textlink="">
      <xdr:nvSpPr>
        <xdr:cNvPr id="718" name="テキスト ボックス 717"/>
        <xdr:cNvSpPr txBox="1"/>
      </xdr:nvSpPr>
      <xdr:spPr>
        <a:xfrm>
          <a:off x="18421427" y="65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74549</xdr:rowOff>
    </xdr:from>
    <xdr:to>
      <xdr:col>32</xdr:col>
      <xdr:colOff>238125</xdr:colOff>
      <xdr:row>39</xdr:row>
      <xdr:rowOff>4699</xdr:rowOff>
    </xdr:to>
    <xdr:sp macro="" textlink="">
      <xdr:nvSpPr>
        <xdr:cNvPr id="724" name="円/楕円 723"/>
        <xdr:cNvSpPr/>
      </xdr:nvSpPr>
      <xdr:spPr>
        <a:xfrm>
          <a:off x="22110700" y="65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160926</xdr:rowOff>
    </xdr:from>
    <xdr:ext cx="378565" cy="259045"/>
    <xdr:sp macro="" textlink="">
      <xdr:nvSpPr>
        <xdr:cNvPr id="725" name="投資及び出資金該当値テキスト"/>
        <xdr:cNvSpPr txBox="1"/>
      </xdr:nvSpPr>
      <xdr:spPr>
        <a:xfrm>
          <a:off x="22212300" y="650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147066</xdr:rowOff>
    </xdr:from>
    <xdr:to>
      <xdr:col>31</xdr:col>
      <xdr:colOff>85725</xdr:colOff>
      <xdr:row>36</xdr:row>
      <xdr:rowOff>77216</xdr:rowOff>
    </xdr:to>
    <xdr:sp macro="" textlink="">
      <xdr:nvSpPr>
        <xdr:cNvPr id="726" name="円/楕円 725"/>
        <xdr:cNvSpPr/>
      </xdr:nvSpPr>
      <xdr:spPr>
        <a:xfrm>
          <a:off x="212725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93743</xdr:rowOff>
    </xdr:from>
    <xdr:ext cx="469744" cy="259045"/>
    <xdr:sp macro="" textlink="">
      <xdr:nvSpPr>
        <xdr:cNvPr id="727" name="テキスト ボックス 726"/>
        <xdr:cNvSpPr txBox="1"/>
      </xdr:nvSpPr>
      <xdr:spPr>
        <a:xfrm>
          <a:off x="21088427" y="59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167894</xdr:rowOff>
    </xdr:from>
    <xdr:to>
      <xdr:col>29</xdr:col>
      <xdr:colOff>568325</xdr:colOff>
      <xdr:row>38</xdr:row>
      <xdr:rowOff>98044</xdr:rowOff>
    </xdr:to>
    <xdr:sp macro="" textlink="">
      <xdr:nvSpPr>
        <xdr:cNvPr id="728" name="円/楕円 727"/>
        <xdr:cNvSpPr/>
      </xdr:nvSpPr>
      <xdr:spPr>
        <a:xfrm>
          <a:off x="20383500" y="65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89171</xdr:rowOff>
    </xdr:from>
    <xdr:ext cx="469744" cy="259045"/>
    <xdr:sp macro="" textlink="">
      <xdr:nvSpPr>
        <xdr:cNvPr id="729" name="テキスト ボックス 728"/>
        <xdr:cNvSpPr txBox="1"/>
      </xdr:nvSpPr>
      <xdr:spPr>
        <a:xfrm>
          <a:off x="20199427" y="66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9652</xdr:rowOff>
    </xdr:from>
    <xdr:to>
      <xdr:col>28</xdr:col>
      <xdr:colOff>365125</xdr:colOff>
      <xdr:row>38</xdr:row>
      <xdr:rowOff>111252</xdr:rowOff>
    </xdr:to>
    <xdr:sp macro="" textlink="">
      <xdr:nvSpPr>
        <xdr:cNvPr id="730" name="円/楕円 729"/>
        <xdr:cNvSpPr/>
      </xdr:nvSpPr>
      <xdr:spPr>
        <a:xfrm>
          <a:off x="19494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102379</xdr:rowOff>
    </xdr:from>
    <xdr:ext cx="469744" cy="259045"/>
    <xdr:sp macro="" textlink="">
      <xdr:nvSpPr>
        <xdr:cNvPr id="731" name="テキスト ボックス 730"/>
        <xdr:cNvSpPr txBox="1"/>
      </xdr:nvSpPr>
      <xdr:spPr>
        <a:xfrm>
          <a:off x="19310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92964</xdr:rowOff>
    </xdr:from>
    <xdr:to>
      <xdr:col>27</xdr:col>
      <xdr:colOff>161925</xdr:colOff>
      <xdr:row>37</xdr:row>
      <xdr:rowOff>23114</xdr:rowOff>
    </xdr:to>
    <xdr:sp macro="" textlink="">
      <xdr:nvSpPr>
        <xdr:cNvPr id="732" name="円/楕円 731"/>
        <xdr:cNvSpPr/>
      </xdr:nvSpPr>
      <xdr:spPr>
        <a:xfrm>
          <a:off x="18605500" y="62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39641</xdr:rowOff>
    </xdr:from>
    <xdr:ext cx="469744" cy="259045"/>
    <xdr:sp macro="" textlink="">
      <xdr:nvSpPr>
        <xdr:cNvPr id="733" name="テキスト ボックス 732"/>
        <xdr:cNvSpPr txBox="1"/>
      </xdr:nvSpPr>
      <xdr:spPr>
        <a:xfrm>
          <a:off x="18421427" y="60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4" name="直線コネクタ 74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5" name="テキスト ボックス 74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6" name="直線コネクタ 74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7" name="テキスト ボックス 74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0" name="直線コネクタ 74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1" name="テキスト ボックス 75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2" name="直線コネクタ 75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3" name="テキスト ボックス 75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18199</xdr:rowOff>
    </xdr:from>
    <xdr:to>
      <xdr:col>32</xdr:col>
      <xdr:colOff>186689</xdr:colOff>
      <xdr:row>59</xdr:row>
      <xdr:rowOff>44450</xdr:rowOff>
    </xdr:to>
    <xdr:cxnSp macro="">
      <xdr:nvCxnSpPr>
        <xdr:cNvPr id="757" name="直線コネクタ 756"/>
        <xdr:cNvCxnSpPr/>
      </xdr:nvCxnSpPr>
      <xdr:spPr>
        <a:xfrm flipV="1">
          <a:off x="22159595" y="8933599"/>
          <a:ext cx="1269" cy="1226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9" name="直線コネクタ 75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136326</xdr:rowOff>
    </xdr:from>
    <xdr:ext cx="534377" cy="259045"/>
    <xdr:sp macro="" textlink="">
      <xdr:nvSpPr>
        <xdr:cNvPr id="760" name="貸付金最大値テキスト"/>
        <xdr:cNvSpPr txBox="1"/>
      </xdr:nvSpPr>
      <xdr:spPr>
        <a:xfrm>
          <a:off x="22212300" y="870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52</xdr:row>
      <xdr:rowOff>18199</xdr:rowOff>
    </xdr:from>
    <xdr:to>
      <xdr:col>32</xdr:col>
      <xdr:colOff>276225</xdr:colOff>
      <xdr:row>52</xdr:row>
      <xdr:rowOff>18199</xdr:rowOff>
    </xdr:to>
    <xdr:cxnSp macro="">
      <xdr:nvCxnSpPr>
        <xdr:cNvPr id="761" name="直線コネクタ 760"/>
        <xdr:cNvCxnSpPr/>
      </xdr:nvCxnSpPr>
      <xdr:spPr>
        <a:xfrm>
          <a:off x="22072600" y="8933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37706</xdr:rowOff>
    </xdr:from>
    <xdr:to>
      <xdr:col>32</xdr:col>
      <xdr:colOff>187325</xdr:colOff>
      <xdr:row>58</xdr:row>
      <xdr:rowOff>105525</xdr:rowOff>
    </xdr:to>
    <xdr:cxnSp macro="">
      <xdr:nvCxnSpPr>
        <xdr:cNvPr id="762" name="直線コネクタ 761"/>
        <xdr:cNvCxnSpPr/>
      </xdr:nvCxnSpPr>
      <xdr:spPr>
        <a:xfrm>
          <a:off x="21323300" y="8781656"/>
          <a:ext cx="838200" cy="126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66705</xdr:rowOff>
    </xdr:from>
    <xdr:ext cx="469744" cy="259045"/>
    <xdr:sp macro="" textlink="">
      <xdr:nvSpPr>
        <xdr:cNvPr id="763" name="貸付金平均値テキスト"/>
        <xdr:cNvSpPr txBox="1"/>
      </xdr:nvSpPr>
      <xdr:spPr>
        <a:xfrm>
          <a:off x="22212300" y="9839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43828</xdr:rowOff>
    </xdr:from>
    <xdr:to>
      <xdr:col>32</xdr:col>
      <xdr:colOff>238125</xdr:colOff>
      <xdr:row>58</xdr:row>
      <xdr:rowOff>145428</xdr:rowOff>
    </xdr:to>
    <xdr:sp macro="" textlink="">
      <xdr:nvSpPr>
        <xdr:cNvPr id="764" name="フローチャート : 判断 763"/>
        <xdr:cNvSpPr/>
      </xdr:nvSpPr>
      <xdr:spPr>
        <a:xfrm>
          <a:off x="22110700" y="99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37706</xdr:rowOff>
    </xdr:from>
    <xdr:to>
      <xdr:col>31</xdr:col>
      <xdr:colOff>34925</xdr:colOff>
      <xdr:row>58</xdr:row>
      <xdr:rowOff>22581</xdr:rowOff>
    </xdr:to>
    <xdr:cxnSp macro="">
      <xdr:nvCxnSpPr>
        <xdr:cNvPr id="765" name="直線コネクタ 764"/>
        <xdr:cNvCxnSpPr/>
      </xdr:nvCxnSpPr>
      <xdr:spPr>
        <a:xfrm flipV="1">
          <a:off x="20434300" y="8781656"/>
          <a:ext cx="889000" cy="118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14491</xdr:rowOff>
    </xdr:from>
    <xdr:to>
      <xdr:col>31</xdr:col>
      <xdr:colOff>85725</xdr:colOff>
      <xdr:row>58</xdr:row>
      <xdr:rowOff>116091</xdr:rowOff>
    </xdr:to>
    <xdr:sp macro="" textlink="">
      <xdr:nvSpPr>
        <xdr:cNvPr id="766" name="フローチャート : 判断 765"/>
        <xdr:cNvSpPr/>
      </xdr:nvSpPr>
      <xdr:spPr>
        <a:xfrm>
          <a:off x="21272500" y="995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107218</xdr:rowOff>
    </xdr:from>
    <xdr:ext cx="469744" cy="259045"/>
    <xdr:sp macro="" textlink="">
      <xdr:nvSpPr>
        <xdr:cNvPr id="767" name="テキスト ボックス 766"/>
        <xdr:cNvSpPr txBox="1"/>
      </xdr:nvSpPr>
      <xdr:spPr>
        <a:xfrm>
          <a:off x="21088427" y="1005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61138</xdr:rowOff>
    </xdr:from>
    <xdr:to>
      <xdr:col>29</xdr:col>
      <xdr:colOff>517525</xdr:colOff>
      <xdr:row>58</xdr:row>
      <xdr:rowOff>22581</xdr:rowOff>
    </xdr:to>
    <xdr:cxnSp macro="">
      <xdr:nvCxnSpPr>
        <xdr:cNvPr id="768" name="直線コネクタ 767"/>
        <xdr:cNvCxnSpPr/>
      </xdr:nvCxnSpPr>
      <xdr:spPr>
        <a:xfrm>
          <a:off x="19545300" y="9662338"/>
          <a:ext cx="889000" cy="30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8661</xdr:rowOff>
    </xdr:from>
    <xdr:to>
      <xdr:col>29</xdr:col>
      <xdr:colOff>568325</xdr:colOff>
      <xdr:row>58</xdr:row>
      <xdr:rowOff>110261</xdr:rowOff>
    </xdr:to>
    <xdr:sp macro="" textlink="">
      <xdr:nvSpPr>
        <xdr:cNvPr id="769" name="フローチャート : 判断 768"/>
        <xdr:cNvSpPr/>
      </xdr:nvSpPr>
      <xdr:spPr>
        <a:xfrm>
          <a:off x="20383500" y="995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101388</xdr:rowOff>
    </xdr:from>
    <xdr:ext cx="469744" cy="259045"/>
    <xdr:sp macro="" textlink="">
      <xdr:nvSpPr>
        <xdr:cNvPr id="770" name="テキスト ボックス 769"/>
        <xdr:cNvSpPr txBox="1"/>
      </xdr:nvSpPr>
      <xdr:spPr>
        <a:xfrm>
          <a:off x="20199427" y="1004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61138</xdr:rowOff>
    </xdr:from>
    <xdr:to>
      <xdr:col>28</xdr:col>
      <xdr:colOff>314325</xdr:colOff>
      <xdr:row>57</xdr:row>
      <xdr:rowOff>89941</xdr:rowOff>
    </xdr:to>
    <xdr:cxnSp macro="">
      <xdr:nvCxnSpPr>
        <xdr:cNvPr id="771" name="直線コネクタ 770"/>
        <xdr:cNvCxnSpPr/>
      </xdr:nvCxnSpPr>
      <xdr:spPr>
        <a:xfrm flipV="1">
          <a:off x="18656300" y="9662338"/>
          <a:ext cx="8890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134277</xdr:rowOff>
    </xdr:from>
    <xdr:to>
      <xdr:col>28</xdr:col>
      <xdr:colOff>365125</xdr:colOff>
      <xdr:row>58</xdr:row>
      <xdr:rowOff>64427</xdr:rowOff>
    </xdr:to>
    <xdr:sp macro="" textlink="">
      <xdr:nvSpPr>
        <xdr:cNvPr id="772" name="フローチャート : 判断 771"/>
        <xdr:cNvSpPr/>
      </xdr:nvSpPr>
      <xdr:spPr>
        <a:xfrm>
          <a:off x="19494500" y="990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55554</xdr:rowOff>
    </xdr:from>
    <xdr:ext cx="469744" cy="259045"/>
    <xdr:sp macro="" textlink="">
      <xdr:nvSpPr>
        <xdr:cNvPr id="773" name="テキスト ボックス 772"/>
        <xdr:cNvSpPr txBox="1"/>
      </xdr:nvSpPr>
      <xdr:spPr>
        <a:xfrm>
          <a:off x="19310427" y="999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149403</xdr:rowOff>
    </xdr:from>
    <xdr:to>
      <xdr:col>27</xdr:col>
      <xdr:colOff>161925</xdr:colOff>
      <xdr:row>58</xdr:row>
      <xdr:rowOff>79553</xdr:rowOff>
    </xdr:to>
    <xdr:sp macro="" textlink="">
      <xdr:nvSpPr>
        <xdr:cNvPr id="774" name="フローチャート : 判断 773"/>
        <xdr:cNvSpPr/>
      </xdr:nvSpPr>
      <xdr:spPr>
        <a:xfrm>
          <a:off x="18605500" y="992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70680</xdr:rowOff>
    </xdr:from>
    <xdr:ext cx="469744" cy="259045"/>
    <xdr:sp macro="" textlink="">
      <xdr:nvSpPr>
        <xdr:cNvPr id="775" name="テキスト ボックス 774"/>
        <xdr:cNvSpPr txBox="1"/>
      </xdr:nvSpPr>
      <xdr:spPr>
        <a:xfrm>
          <a:off x="18421427" y="1001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54725</xdr:rowOff>
    </xdr:from>
    <xdr:to>
      <xdr:col>32</xdr:col>
      <xdr:colOff>238125</xdr:colOff>
      <xdr:row>58</xdr:row>
      <xdr:rowOff>156325</xdr:rowOff>
    </xdr:to>
    <xdr:sp macro="" textlink="">
      <xdr:nvSpPr>
        <xdr:cNvPr id="781" name="円/楕円 780"/>
        <xdr:cNvSpPr/>
      </xdr:nvSpPr>
      <xdr:spPr>
        <a:xfrm>
          <a:off x="22110700" y="99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22255</xdr:rowOff>
    </xdr:from>
    <xdr:ext cx="469744" cy="259045"/>
    <xdr:sp macro="" textlink="">
      <xdr:nvSpPr>
        <xdr:cNvPr id="782" name="貸付金該当値テキスト"/>
        <xdr:cNvSpPr txBox="1"/>
      </xdr:nvSpPr>
      <xdr:spPr>
        <a:xfrm>
          <a:off x="22212300" y="996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2,897</a:t>
          </a:r>
          <a:endParaRPr kumimoji="1" lang="ja-JP" altLang="en-US" sz="1000" b="1">
            <a:solidFill>
              <a:srgbClr val="FF0000"/>
            </a:solidFill>
            <a:latin typeface="ＭＳ Ｐゴシック"/>
          </a:endParaRPr>
        </a:p>
      </xdr:txBody>
    </xdr:sp>
    <xdr:clientData/>
  </xdr:oneCellAnchor>
  <xdr:twoCellAnchor>
    <xdr:from>
      <xdr:col>30</xdr:col>
      <xdr:colOff>669925</xdr:colOff>
      <xdr:row>50</xdr:row>
      <xdr:rowOff>158356</xdr:rowOff>
    </xdr:from>
    <xdr:to>
      <xdr:col>31</xdr:col>
      <xdr:colOff>85725</xdr:colOff>
      <xdr:row>51</xdr:row>
      <xdr:rowOff>88506</xdr:rowOff>
    </xdr:to>
    <xdr:sp macro="" textlink="">
      <xdr:nvSpPr>
        <xdr:cNvPr id="783" name="円/楕円 782"/>
        <xdr:cNvSpPr/>
      </xdr:nvSpPr>
      <xdr:spPr>
        <a:xfrm>
          <a:off x="21272500" y="87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49</xdr:row>
      <xdr:rowOff>105033</xdr:rowOff>
    </xdr:from>
    <xdr:ext cx="534377" cy="259045"/>
    <xdr:sp macro="" textlink="">
      <xdr:nvSpPr>
        <xdr:cNvPr id="784" name="テキスト ボックス 783"/>
        <xdr:cNvSpPr txBox="1"/>
      </xdr:nvSpPr>
      <xdr:spPr>
        <a:xfrm>
          <a:off x="21056111" y="850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143231</xdr:rowOff>
    </xdr:from>
    <xdr:to>
      <xdr:col>29</xdr:col>
      <xdr:colOff>568325</xdr:colOff>
      <xdr:row>58</xdr:row>
      <xdr:rowOff>73381</xdr:rowOff>
    </xdr:to>
    <xdr:sp macro="" textlink="">
      <xdr:nvSpPr>
        <xdr:cNvPr id="785" name="円/楕円 784"/>
        <xdr:cNvSpPr/>
      </xdr:nvSpPr>
      <xdr:spPr>
        <a:xfrm>
          <a:off x="20383500" y="99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89908</xdr:rowOff>
    </xdr:from>
    <xdr:ext cx="469744" cy="259045"/>
    <xdr:sp macro="" textlink="">
      <xdr:nvSpPr>
        <xdr:cNvPr id="786" name="テキスト ボックス 785"/>
        <xdr:cNvSpPr txBox="1"/>
      </xdr:nvSpPr>
      <xdr:spPr>
        <a:xfrm>
          <a:off x="20199427" y="969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10338</xdr:rowOff>
    </xdr:from>
    <xdr:to>
      <xdr:col>28</xdr:col>
      <xdr:colOff>365125</xdr:colOff>
      <xdr:row>56</xdr:row>
      <xdr:rowOff>111938</xdr:rowOff>
    </xdr:to>
    <xdr:sp macro="" textlink="">
      <xdr:nvSpPr>
        <xdr:cNvPr id="787" name="円/楕円 786"/>
        <xdr:cNvSpPr/>
      </xdr:nvSpPr>
      <xdr:spPr>
        <a:xfrm>
          <a:off x="19494500" y="961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128465</xdr:rowOff>
    </xdr:from>
    <xdr:ext cx="534377" cy="259045"/>
    <xdr:sp macro="" textlink="">
      <xdr:nvSpPr>
        <xdr:cNvPr id="788" name="テキスト ボックス 787"/>
        <xdr:cNvSpPr txBox="1"/>
      </xdr:nvSpPr>
      <xdr:spPr>
        <a:xfrm>
          <a:off x="19278111" y="938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39141</xdr:rowOff>
    </xdr:from>
    <xdr:to>
      <xdr:col>27</xdr:col>
      <xdr:colOff>161925</xdr:colOff>
      <xdr:row>57</xdr:row>
      <xdr:rowOff>140741</xdr:rowOff>
    </xdr:to>
    <xdr:sp macro="" textlink="">
      <xdr:nvSpPr>
        <xdr:cNvPr id="789" name="円/楕円 788"/>
        <xdr:cNvSpPr/>
      </xdr:nvSpPr>
      <xdr:spPr>
        <a:xfrm>
          <a:off x="18605500" y="98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157268</xdr:rowOff>
    </xdr:from>
    <xdr:ext cx="469744" cy="259045"/>
    <xdr:sp macro="" textlink="">
      <xdr:nvSpPr>
        <xdr:cNvPr id="790" name="テキスト ボックス 789"/>
        <xdr:cNvSpPr txBox="1"/>
      </xdr:nvSpPr>
      <xdr:spPr>
        <a:xfrm>
          <a:off x="18421427" y="958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52,833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1" name="テキスト ボックス 80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3" name="テキスト ボックス 80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5" name="テキスト ボックス 80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7" name="テキスト ボックス 80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09" name="テキスト ボックス 80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1" name="テキスト ボックス 81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3" name="テキスト ボックス 81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7" name="直線コネクタ 816"/>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18"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19" name="直線コネクタ 818"/>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0"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1" name="直線コネクタ 820"/>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114602</xdr:rowOff>
    </xdr:from>
    <xdr:to>
      <xdr:col>32</xdr:col>
      <xdr:colOff>187325</xdr:colOff>
      <xdr:row>78</xdr:row>
      <xdr:rowOff>63886</xdr:rowOff>
    </xdr:to>
    <xdr:cxnSp macro="">
      <xdr:nvCxnSpPr>
        <xdr:cNvPr id="822" name="直線コネクタ 821"/>
        <xdr:cNvCxnSpPr/>
      </xdr:nvCxnSpPr>
      <xdr:spPr>
        <a:xfrm flipV="1">
          <a:off x="21323300" y="13316252"/>
          <a:ext cx="838200" cy="1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56766</xdr:rowOff>
    </xdr:from>
    <xdr:ext cx="534377" cy="259045"/>
    <xdr:sp macro="" textlink="">
      <xdr:nvSpPr>
        <xdr:cNvPr id="823" name="繰出金平均値テキスト"/>
        <xdr:cNvSpPr txBox="1"/>
      </xdr:nvSpPr>
      <xdr:spPr>
        <a:xfrm>
          <a:off x="22212300" y="12915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4" name="フローチャート : 判断 823"/>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115714</xdr:rowOff>
    </xdr:from>
    <xdr:to>
      <xdr:col>31</xdr:col>
      <xdr:colOff>34925</xdr:colOff>
      <xdr:row>78</xdr:row>
      <xdr:rowOff>63886</xdr:rowOff>
    </xdr:to>
    <xdr:cxnSp macro="">
      <xdr:nvCxnSpPr>
        <xdr:cNvPr id="825" name="直線コネクタ 824"/>
        <xdr:cNvCxnSpPr/>
      </xdr:nvCxnSpPr>
      <xdr:spPr>
        <a:xfrm>
          <a:off x="20434300" y="13317364"/>
          <a:ext cx="889000" cy="1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6" name="フローチャート : 判断 825"/>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14154</xdr:rowOff>
    </xdr:from>
    <xdr:ext cx="534377" cy="259045"/>
    <xdr:sp macro="" textlink="">
      <xdr:nvSpPr>
        <xdr:cNvPr id="827" name="テキスト ボックス 826"/>
        <xdr:cNvSpPr txBox="1"/>
      </xdr:nvSpPr>
      <xdr:spPr>
        <a:xfrm>
          <a:off x="21056111" y="128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115714</xdr:rowOff>
    </xdr:from>
    <xdr:to>
      <xdr:col>29</xdr:col>
      <xdr:colOff>517525</xdr:colOff>
      <xdr:row>77</xdr:row>
      <xdr:rowOff>166233</xdr:rowOff>
    </xdr:to>
    <xdr:cxnSp macro="">
      <xdr:nvCxnSpPr>
        <xdr:cNvPr id="828" name="直線コネクタ 827"/>
        <xdr:cNvCxnSpPr/>
      </xdr:nvCxnSpPr>
      <xdr:spPr>
        <a:xfrm flipV="1">
          <a:off x="19545300" y="13317364"/>
          <a:ext cx="889000" cy="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29" name="フローチャート : 判断 828"/>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55236</xdr:rowOff>
    </xdr:from>
    <xdr:ext cx="534377" cy="259045"/>
    <xdr:sp macro="" textlink="">
      <xdr:nvSpPr>
        <xdr:cNvPr id="830" name="テキスト ボックス 829"/>
        <xdr:cNvSpPr txBox="1"/>
      </xdr:nvSpPr>
      <xdr:spPr>
        <a:xfrm>
          <a:off x="20167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166233</xdr:rowOff>
    </xdr:from>
    <xdr:to>
      <xdr:col>28</xdr:col>
      <xdr:colOff>314325</xdr:colOff>
      <xdr:row>78</xdr:row>
      <xdr:rowOff>50008</xdr:rowOff>
    </xdr:to>
    <xdr:cxnSp macro="">
      <xdr:nvCxnSpPr>
        <xdr:cNvPr id="831" name="直線コネクタ 830"/>
        <xdr:cNvCxnSpPr/>
      </xdr:nvCxnSpPr>
      <xdr:spPr>
        <a:xfrm flipV="1">
          <a:off x="18656300" y="13367883"/>
          <a:ext cx="889000" cy="5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2" name="フローチャート : 判断 831"/>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84955</xdr:rowOff>
    </xdr:from>
    <xdr:ext cx="534377" cy="259045"/>
    <xdr:sp macro="" textlink="">
      <xdr:nvSpPr>
        <xdr:cNvPr id="833" name="テキスト ボックス 832"/>
        <xdr:cNvSpPr txBox="1"/>
      </xdr:nvSpPr>
      <xdr:spPr>
        <a:xfrm>
          <a:off x="19278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4" name="フローチャート : 判断 833"/>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97462</xdr:rowOff>
    </xdr:from>
    <xdr:ext cx="534377" cy="259045"/>
    <xdr:sp macro="" textlink="">
      <xdr:nvSpPr>
        <xdr:cNvPr id="835" name="テキスト ボックス 834"/>
        <xdr:cNvSpPr txBox="1"/>
      </xdr:nvSpPr>
      <xdr:spPr>
        <a:xfrm>
          <a:off x="18389111" y="129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63802</xdr:rowOff>
    </xdr:from>
    <xdr:to>
      <xdr:col>32</xdr:col>
      <xdr:colOff>238125</xdr:colOff>
      <xdr:row>77</xdr:row>
      <xdr:rowOff>165402</xdr:rowOff>
    </xdr:to>
    <xdr:sp macro="" textlink="">
      <xdr:nvSpPr>
        <xdr:cNvPr id="841" name="円/楕円 840"/>
        <xdr:cNvSpPr/>
      </xdr:nvSpPr>
      <xdr:spPr>
        <a:xfrm>
          <a:off x="22110700" y="132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42229</xdr:rowOff>
    </xdr:from>
    <xdr:ext cx="534377" cy="259045"/>
    <xdr:sp macro="" textlink="">
      <xdr:nvSpPr>
        <xdr:cNvPr id="842" name="繰出金該当値テキスト"/>
        <xdr:cNvSpPr txBox="1"/>
      </xdr:nvSpPr>
      <xdr:spPr>
        <a:xfrm>
          <a:off x="22212300" y="1324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60,037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13086</xdr:rowOff>
    </xdr:from>
    <xdr:to>
      <xdr:col>31</xdr:col>
      <xdr:colOff>85725</xdr:colOff>
      <xdr:row>78</xdr:row>
      <xdr:rowOff>114686</xdr:rowOff>
    </xdr:to>
    <xdr:sp macro="" textlink="">
      <xdr:nvSpPr>
        <xdr:cNvPr id="843" name="円/楕円 842"/>
        <xdr:cNvSpPr/>
      </xdr:nvSpPr>
      <xdr:spPr>
        <a:xfrm>
          <a:off x="21272500" y="133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105813</xdr:rowOff>
    </xdr:from>
    <xdr:ext cx="534377" cy="259045"/>
    <xdr:sp macro="" textlink="">
      <xdr:nvSpPr>
        <xdr:cNvPr id="844" name="テキスト ボックス 843"/>
        <xdr:cNvSpPr txBox="1"/>
      </xdr:nvSpPr>
      <xdr:spPr>
        <a:xfrm>
          <a:off x="21056111" y="1347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64914</xdr:rowOff>
    </xdr:from>
    <xdr:to>
      <xdr:col>29</xdr:col>
      <xdr:colOff>568325</xdr:colOff>
      <xdr:row>77</xdr:row>
      <xdr:rowOff>166514</xdr:rowOff>
    </xdr:to>
    <xdr:sp macro="" textlink="">
      <xdr:nvSpPr>
        <xdr:cNvPr id="845" name="円/楕円 844"/>
        <xdr:cNvSpPr/>
      </xdr:nvSpPr>
      <xdr:spPr>
        <a:xfrm>
          <a:off x="20383500" y="1326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157641</xdr:rowOff>
    </xdr:from>
    <xdr:ext cx="534377" cy="259045"/>
    <xdr:sp macro="" textlink="">
      <xdr:nvSpPr>
        <xdr:cNvPr id="846" name="テキスト ボックス 845"/>
        <xdr:cNvSpPr txBox="1"/>
      </xdr:nvSpPr>
      <xdr:spPr>
        <a:xfrm>
          <a:off x="20167111" y="1335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115433</xdr:rowOff>
    </xdr:from>
    <xdr:to>
      <xdr:col>28</xdr:col>
      <xdr:colOff>365125</xdr:colOff>
      <xdr:row>78</xdr:row>
      <xdr:rowOff>45583</xdr:rowOff>
    </xdr:to>
    <xdr:sp macro="" textlink="">
      <xdr:nvSpPr>
        <xdr:cNvPr id="847" name="円/楕円 846"/>
        <xdr:cNvSpPr/>
      </xdr:nvSpPr>
      <xdr:spPr>
        <a:xfrm>
          <a:off x="19494500" y="1331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36710</xdr:rowOff>
    </xdr:from>
    <xdr:ext cx="534377" cy="259045"/>
    <xdr:sp macro="" textlink="">
      <xdr:nvSpPr>
        <xdr:cNvPr id="848" name="テキスト ボックス 847"/>
        <xdr:cNvSpPr txBox="1"/>
      </xdr:nvSpPr>
      <xdr:spPr>
        <a:xfrm>
          <a:off x="19278111" y="1340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170658</xdr:rowOff>
    </xdr:from>
    <xdr:to>
      <xdr:col>27</xdr:col>
      <xdr:colOff>161925</xdr:colOff>
      <xdr:row>78</xdr:row>
      <xdr:rowOff>100808</xdr:rowOff>
    </xdr:to>
    <xdr:sp macro="" textlink="">
      <xdr:nvSpPr>
        <xdr:cNvPr id="849" name="円/楕円 848"/>
        <xdr:cNvSpPr/>
      </xdr:nvSpPr>
      <xdr:spPr>
        <a:xfrm>
          <a:off x="18605500" y="133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91935</xdr:rowOff>
    </xdr:from>
    <xdr:ext cx="534377" cy="259045"/>
    <xdr:sp macro="" textlink="">
      <xdr:nvSpPr>
        <xdr:cNvPr id="850" name="テキスト ボックス 849"/>
        <xdr:cNvSpPr txBox="1"/>
      </xdr:nvSpPr>
      <xdr:spPr>
        <a:xfrm>
          <a:off x="18389111" y="1346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普通建設事業費は、平成</a:t>
          </a:r>
          <a:r>
            <a:rPr kumimoji="1" lang="en-US" altLang="ja-JP" sz="1300">
              <a:latin typeface="ＭＳ Ｐゴシック"/>
            </a:rPr>
            <a:t>26</a:t>
          </a:r>
          <a:r>
            <a:rPr kumimoji="1" lang="ja-JP" altLang="en-US" sz="1300">
              <a:latin typeface="ＭＳ Ｐゴシック"/>
            </a:rPr>
            <a:t>年度までの類似団体との差異が平成</a:t>
          </a:r>
          <a:r>
            <a:rPr kumimoji="1" lang="en-US" altLang="ja-JP" sz="1300">
              <a:latin typeface="ＭＳ Ｐゴシック"/>
            </a:rPr>
            <a:t>27</a:t>
          </a:r>
          <a:r>
            <a:rPr kumimoji="1" lang="ja-JP" altLang="en-US" sz="1300">
              <a:latin typeface="ＭＳ Ｐゴシック"/>
            </a:rPr>
            <a:t>年度に減少（</a:t>
          </a:r>
          <a:r>
            <a:rPr kumimoji="1" lang="en-US" altLang="ja-JP" sz="1300">
              <a:latin typeface="ＭＳ Ｐゴシック"/>
            </a:rPr>
            <a:t>137,188</a:t>
          </a:r>
          <a:r>
            <a:rPr kumimoji="1" lang="ja-JP" altLang="en-US" sz="1300">
              <a:latin typeface="ＭＳ Ｐゴシック"/>
            </a:rPr>
            <a:t>円→</a:t>
          </a:r>
          <a:r>
            <a:rPr kumimoji="1" lang="en-US" altLang="ja-JP" sz="1300">
              <a:latin typeface="ＭＳ Ｐゴシック"/>
            </a:rPr>
            <a:t>40,928</a:t>
          </a:r>
          <a:r>
            <a:rPr kumimoji="1" lang="ja-JP" altLang="en-US" sz="1300">
              <a:latin typeface="ＭＳ Ｐゴシック"/>
            </a:rPr>
            <a:t>円）した。また、災害復旧事業費においても平成</a:t>
          </a:r>
          <a:r>
            <a:rPr kumimoji="1" lang="en-US" altLang="ja-JP" sz="1300">
              <a:latin typeface="ＭＳ Ｐゴシック"/>
            </a:rPr>
            <a:t>26</a:t>
          </a:r>
          <a:r>
            <a:rPr kumimoji="1" lang="ja-JP" altLang="en-US" sz="1300">
              <a:latin typeface="ＭＳ Ｐゴシック"/>
            </a:rPr>
            <a:t>年度以降の類似団体との開きが減少している。これらは、東日本大震災に係る復旧復興事業の進捗状況を表しているものである。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年度に突出している貸付金は、地域総合整備資金貸付金（洋野角浜太陽光発電事業）</a:t>
          </a:r>
          <a:r>
            <a:rPr kumimoji="1" lang="en-US" altLang="ja-JP" sz="1300">
              <a:latin typeface="ＭＳ Ｐゴシック"/>
            </a:rPr>
            <a:t>575,000</a:t>
          </a:r>
          <a:r>
            <a:rPr kumimoji="1" lang="ja-JP" altLang="en-US" sz="1300">
              <a:latin typeface="ＭＳ Ｐゴシック"/>
            </a:rPr>
            <a:t>千円（皆増）によるもの。</a:t>
          </a:r>
          <a:endParaRPr kumimoji="1" lang="en-US" altLang="ja-JP" sz="1300">
            <a:latin typeface="ＭＳ Ｐゴシック"/>
          </a:endParaRPr>
        </a:p>
        <a:p>
          <a:r>
            <a:rPr kumimoji="1" lang="ja-JP" altLang="en-US" sz="1300">
              <a:latin typeface="ＭＳ Ｐゴシック"/>
            </a:rPr>
            <a:t>　普通建設事業費（うち新規整備）においては、平成</a:t>
          </a:r>
          <a:r>
            <a:rPr kumimoji="1" lang="en-US" altLang="ja-JP" sz="1300">
              <a:latin typeface="ＭＳ Ｐゴシック"/>
            </a:rPr>
            <a:t>26</a:t>
          </a:r>
          <a:r>
            <a:rPr kumimoji="1" lang="ja-JP" altLang="en-US" sz="1300">
              <a:latin typeface="ＭＳ Ｐゴシック"/>
            </a:rPr>
            <a:t>年度及び平成</a:t>
          </a:r>
          <a:r>
            <a:rPr kumimoji="1" lang="en-US" altLang="ja-JP" sz="1300">
              <a:latin typeface="ＭＳ Ｐゴシック"/>
            </a:rPr>
            <a:t>27</a:t>
          </a:r>
          <a:r>
            <a:rPr kumimoji="1" lang="ja-JP" altLang="en-US" sz="1300">
              <a:latin typeface="ＭＳ Ｐゴシック"/>
            </a:rPr>
            <a:t>年度ともに類似団体との開き（</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128,613</a:t>
          </a:r>
          <a:r>
            <a:rPr kumimoji="1" lang="ja-JP" altLang="en-US" sz="1300">
              <a:latin typeface="ＭＳ Ｐゴシック"/>
            </a:rPr>
            <a:t>円、</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86,636</a:t>
          </a:r>
          <a:r>
            <a:rPr kumimoji="1" lang="ja-JP" altLang="en-US" sz="1300">
              <a:latin typeface="ＭＳ Ｐゴシック"/>
            </a:rPr>
            <a:t>円）が大きく、類似団体内順位が一番高くなっている。種市学校給食センター工事（</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626,034</a:t>
          </a:r>
          <a:r>
            <a:rPr kumimoji="1" lang="ja-JP" altLang="en-US" sz="1300">
              <a:latin typeface="ＭＳ Ｐゴシック"/>
            </a:rPr>
            <a:t>千円、皆増）、オーシャンビュースタジアム大規模改修工事（</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296,882</a:t>
          </a:r>
          <a:r>
            <a:rPr kumimoji="1" lang="ja-JP" altLang="en-US" sz="1300">
              <a:latin typeface="ＭＳ Ｐゴシック"/>
            </a:rPr>
            <a:t>千円、皆増）、中野小学校改築工事（</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548,646</a:t>
          </a:r>
          <a:r>
            <a:rPr kumimoji="1" lang="ja-JP" altLang="en-US" sz="1300">
              <a:latin typeface="ＭＳ Ｐゴシック"/>
            </a:rPr>
            <a:t>千円、皆増）及びスマートグリッド通信インタフェース導入事業（</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318,600</a:t>
          </a:r>
          <a:r>
            <a:rPr kumimoji="1" lang="ja-JP" altLang="en-US" sz="1300">
              <a:latin typeface="ＭＳ Ｐゴシック"/>
            </a:rPr>
            <a:t>千円、皆増）など、大型事業の実施に伴い多額の負担が生じていることが要因である。</a:t>
          </a:r>
          <a:endParaRPr kumimoji="1" lang="en-US" altLang="ja-JP" sz="1300">
            <a:latin typeface="ＭＳ Ｐゴシック"/>
          </a:endParaRPr>
        </a:p>
        <a:p>
          <a:r>
            <a:rPr kumimoji="1" lang="ja-JP" altLang="en-US" sz="1300">
              <a:latin typeface="ＭＳ Ｐゴシック"/>
            </a:rPr>
            <a:t>　一方で、普通建設事業費（うち更新整備）においては、類似団体を下回る結果となっており、今後は新規大型事業の負担を減らしつつ、既存施設の延命化に軸足をシフトしていく必要がある。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岩手県洋野町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17,813
17,744
302.92
12,592,365
11,952,958
483,707
6,901,052
14,574,461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42.7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40259</xdr:rowOff>
    </xdr:from>
    <xdr:to>
      <xdr:col>6</xdr:col>
      <xdr:colOff>511175</xdr:colOff>
      <xdr:row>34</xdr:row>
      <xdr:rowOff>58928</xdr:rowOff>
    </xdr:to>
    <xdr:cxnSp macro="">
      <xdr:nvCxnSpPr>
        <xdr:cNvPr id="61" name="直線コネクタ 60"/>
        <xdr:cNvCxnSpPr/>
      </xdr:nvCxnSpPr>
      <xdr:spPr>
        <a:xfrm flipV="1">
          <a:off x="3797300" y="5698109"/>
          <a:ext cx="838200" cy="1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150766</xdr:rowOff>
    </xdr:from>
    <xdr:ext cx="469744" cy="259045"/>
    <xdr:sp macro="" textlink="">
      <xdr:nvSpPr>
        <xdr:cNvPr id="62" name="議会費平均値テキスト"/>
        <xdr:cNvSpPr txBox="1"/>
      </xdr:nvSpPr>
      <xdr:spPr>
        <a:xfrm>
          <a:off x="4686300" y="58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58928</xdr:rowOff>
    </xdr:from>
    <xdr:to>
      <xdr:col>5</xdr:col>
      <xdr:colOff>358775</xdr:colOff>
      <xdr:row>35</xdr:row>
      <xdr:rowOff>18542</xdr:rowOff>
    </xdr:to>
    <xdr:cxnSp macro="">
      <xdr:nvCxnSpPr>
        <xdr:cNvPr id="64" name="直線コネクタ 63"/>
        <xdr:cNvCxnSpPr/>
      </xdr:nvCxnSpPr>
      <xdr:spPr>
        <a:xfrm flipV="1">
          <a:off x="2908300" y="5888228"/>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155719</xdr:rowOff>
    </xdr:from>
    <xdr:ext cx="469744" cy="259045"/>
    <xdr:sp macro="" textlink="">
      <xdr:nvSpPr>
        <xdr:cNvPr id="66" name="テキスト ボックス 65"/>
        <xdr:cNvSpPr txBox="1"/>
      </xdr:nvSpPr>
      <xdr:spPr>
        <a:xfrm>
          <a:off x="3562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133223</xdr:rowOff>
    </xdr:from>
    <xdr:to>
      <xdr:col>4</xdr:col>
      <xdr:colOff>155575</xdr:colOff>
      <xdr:row>35</xdr:row>
      <xdr:rowOff>18542</xdr:rowOff>
    </xdr:to>
    <xdr:cxnSp macro="">
      <xdr:nvCxnSpPr>
        <xdr:cNvPr id="67" name="直線コネクタ 66"/>
        <xdr:cNvCxnSpPr/>
      </xdr:nvCxnSpPr>
      <xdr:spPr>
        <a:xfrm>
          <a:off x="2019300" y="5791073"/>
          <a:ext cx="889000" cy="2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55008</xdr:rowOff>
    </xdr:from>
    <xdr:ext cx="469744" cy="259045"/>
    <xdr:sp macro="" textlink="">
      <xdr:nvSpPr>
        <xdr:cNvPr id="69" name="テキスト ボックス 68"/>
        <xdr:cNvSpPr txBox="1"/>
      </xdr:nvSpPr>
      <xdr:spPr>
        <a:xfrm>
          <a:off x="2673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145415</xdr:rowOff>
    </xdr:from>
    <xdr:to>
      <xdr:col>2</xdr:col>
      <xdr:colOff>638175</xdr:colOff>
      <xdr:row>33</xdr:row>
      <xdr:rowOff>133223</xdr:rowOff>
    </xdr:to>
    <xdr:cxnSp macro="">
      <xdr:nvCxnSpPr>
        <xdr:cNvPr id="70" name="直線コネクタ 69"/>
        <xdr:cNvCxnSpPr/>
      </xdr:nvCxnSpPr>
      <xdr:spPr>
        <a:xfrm>
          <a:off x="1130300" y="5631815"/>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112285</xdr:rowOff>
    </xdr:from>
    <xdr:ext cx="469744" cy="259045"/>
    <xdr:sp macro="" textlink="">
      <xdr:nvSpPr>
        <xdr:cNvPr id="72" name="テキスト ボックス 71"/>
        <xdr:cNvSpPr txBox="1"/>
      </xdr:nvSpPr>
      <xdr:spPr>
        <a:xfrm>
          <a:off x="1784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143019</xdr:rowOff>
    </xdr:from>
    <xdr:ext cx="469744" cy="259045"/>
    <xdr:sp macro="" textlink="">
      <xdr:nvSpPr>
        <xdr:cNvPr id="74" name="テキスト ボックス 73"/>
        <xdr:cNvSpPr txBox="1"/>
      </xdr:nvSpPr>
      <xdr:spPr>
        <a:xfrm>
          <a:off x="895427"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160909</xdr:rowOff>
    </xdr:from>
    <xdr:to>
      <xdr:col>6</xdr:col>
      <xdr:colOff>561975</xdr:colOff>
      <xdr:row>33</xdr:row>
      <xdr:rowOff>91059</xdr:rowOff>
    </xdr:to>
    <xdr:sp macro="" textlink="">
      <xdr:nvSpPr>
        <xdr:cNvPr id="80" name="円/楕円 79"/>
        <xdr:cNvSpPr/>
      </xdr:nvSpPr>
      <xdr:spPr>
        <a:xfrm>
          <a:off x="4584700" y="564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12336</xdr:rowOff>
    </xdr:from>
    <xdr:ext cx="469744" cy="259045"/>
    <xdr:sp macro="" textlink="">
      <xdr:nvSpPr>
        <xdr:cNvPr id="81" name="議会費該当値テキスト"/>
        <xdr:cNvSpPr txBox="1"/>
      </xdr:nvSpPr>
      <xdr:spPr>
        <a:xfrm>
          <a:off x="4686300" y="549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8128</xdr:rowOff>
    </xdr:from>
    <xdr:to>
      <xdr:col>5</xdr:col>
      <xdr:colOff>409575</xdr:colOff>
      <xdr:row>34</xdr:row>
      <xdr:rowOff>109728</xdr:rowOff>
    </xdr:to>
    <xdr:sp macro="" textlink="">
      <xdr:nvSpPr>
        <xdr:cNvPr id="82" name="円/楕円 81"/>
        <xdr:cNvSpPr/>
      </xdr:nvSpPr>
      <xdr:spPr>
        <a:xfrm>
          <a:off x="37465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126255</xdr:rowOff>
    </xdr:from>
    <xdr:ext cx="469744" cy="259045"/>
    <xdr:sp macro="" textlink="">
      <xdr:nvSpPr>
        <xdr:cNvPr id="83" name="テキスト ボックス 82"/>
        <xdr:cNvSpPr txBox="1"/>
      </xdr:nvSpPr>
      <xdr:spPr>
        <a:xfrm>
          <a:off x="3562427"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139192</xdr:rowOff>
    </xdr:from>
    <xdr:to>
      <xdr:col>4</xdr:col>
      <xdr:colOff>206375</xdr:colOff>
      <xdr:row>35</xdr:row>
      <xdr:rowOff>69342</xdr:rowOff>
    </xdr:to>
    <xdr:sp macro="" textlink="">
      <xdr:nvSpPr>
        <xdr:cNvPr id="84" name="円/楕円 83"/>
        <xdr:cNvSpPr/>
      </xdr:nvSpPr>
      <xdr:spPr>
        <a:xfrm>
          <a:off x="28575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60469</xdr:rowOff>
    </xdr:from>
    <xdr:ext cx="469744" cy="259045"/>
    <xdr:sp macro="" textlink="">
      <xdr:nvSpPr>
        <xdr:cNvPr id="85" name="テキスト ボックス 84"/>
        <xdr:cNvSpPr txBox="1"/>
      </xdr:nvSpPr>
      <xdr:spPr>
        <a:xfrm>
          <a:off x="2673427" y="606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82423</xdr:rowOff>
    </xdr:from>
    <xdr:to>
      <xdr:col>3</xdr:col>
      <xdr:colOff>3175</xdr:colOff>
      <xdr:row>34</xdr:row>
      <xdr:rowOff>12573</xdr:rowOff>
    </xdr:to>
    <xdr:sp macro="" textlink="">
      <xdr:nvSpPr>
        <xdr:cNvPr id="86" name="円/楕円 85"/>
        <xdr:cNvSpPr/>
      </xdr:nvSpPr>
      <xdr:spPr>
        <a:xfrm>
          <a:off x="1968500" y="57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29100</xdr:rowOff>
    </xdr:from>
    <xdr:ext cx="469744" cy="259045"/>
    <xdr:sp macro="" textlink="">
      <xdr:nvSpPr>
        <xdr:cNvPr id="87" name="テキスト ボックス 86"/>
        <xdr:cNvSpPr txBox="1"/>
      </xdr:nvSpPr>
      <xdr:spPr>
        <a:xfrm>
          <a:off x="1784427" y="551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94615</xdr:rowOff>
    </xdr:from>
    <xdr:to>
      <xdr:col>1</xdr:col>
      <xdr:colOff>485775</xdr:colOff>
      <xdr:row>33</xdr:row>
      <xdr:rowOff>24765</xdr:rowOff>
    </xdr:to>
    <xdr:sp macro="" textlink="">
      <xdr:nvSpPr>
        <xdr:cNvPr id="88" name="円/楕円 87"/>
        <xdr:cNvSpPr/>
      </xdr:nvSpPr>
      <xdr:spPr>
        <a:xfrm>
          <a:off x="1079500" y="55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15892</xdr:rowOff>
    </xdr:from>
    <xdr:ext cx="469744" cy="259045"/>
    <xdr:sp macro="" textlink="">
      <xdr:nvSpPr>
        <xdr:cNvPr id="89" name="テキスト ボックス 88"/>
        <xdr:cNvSpPr txBox="1"/>
      </xdr:nvSpPr>
      <xdr:spPr>
        <a:xfrm>
          <a:off x="895427" y="56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147407</xdr:rowOff>
    </xdr:from>
    <xdr:to>
      <xdr:col>6</xdr:col>
      <xdr:colOff>511175</xdr:colOff>
      <xdr:row>56</xdr:row>
      <xdr:rowOff>97268</xdr:rowOff>
    </xdr:to>
    <xdr:cxnSp macro="">
      <xdr:nvCxnSpPr>
        <xdr:cNvPr id="121" name="直線コネクタ 120"/>
        <xdr:cNvCxnSpPr/>
      </xdr:nvCxnSpPr>
      <xdr:spPr>
        <a:xfrm flipV="1">
          <a:off x="3797300" y="9405707"/>
          <a:ext cx="838200" cy="29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55048</xdr:rowOff>
    </xdr:from>
    <xdr:ext cx="599010" cy="259045"/>
    <xdr:sp macro="" textlink="">
      <xdr:nvSpPr>
        <xdr:cNvPr id="122" name="総務費平均値テキスト"/>
        <xdr:cNvSpPr txBox="1"/>
      </xdr:nvSpPr>
      <xdr:spPr>
        <a:xfrm>
          <a:off x="4686300" y="9656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67735</xdr:rowOff>
    </xdr:from>
    <xdr:to>
      <xdr:col>5</xdr:col>
      <xdr:colOff>358775</xdr:colOff>
      <xdr:row>56</xdr:row>
      <xdr:rowOff>97268</xdr:rowOff>
    </xdr:to>
    <xdr:cxnSp macro="">
      <xdr:nvCxnSpPr>
        <xdr:cNvPr id="124" name="直線コネクタ 123"/>
        <xdr:cNvCxnSpPr/>
      </xdr:nvCxnSpPr>
      <xdr:spPr>
        <a:xfrm>
          <a:off x="2908300" y="9497485"/>
          <a:ext cx="889000" cy="20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58499</xdr:rowOff>
    </xdr:from>
    <xdr:ext cx="534377" cy="259045"/>
    <xdr:sp macro="" textlink="">
      <xdr:nvSpPr>
        <xdr:cNvPr id="126" name="テキスト ボックス 125"/>
        <xdr:cNvSpPr txBox="1"/>
      </xdr:nvSpPr>
      <xdr:spPr>
        <a:xfrm>
          <a:off x="3530111" y="983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67735</xdr:rowOff>
    </xdr:from>
    <xdr:to>
      <xdr:col>4</xdr:col>
      <xdr:colOff>155575</xdr:colOff>
      <xdr:row>56</xdr:row>
      <xdr:rowOff>85239</xdr:rowOff>
    </xdr:to>
    <xdr:cxnSp macro="">
      <xdr:nvCxnSpPr>
        <xdr:cNvPr id="127" name="直線コネクタ 126"/>
        <xdr:cNvCxnSpPr/>
      </xdr:nvCxnSpPr>
      <xdr:spPr>
        <a:xfrm flipV="1">
          <a:off x="2019300" y="9497485"/>
          <a:ext cx="889000" cy="18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126121</xdr:rowOff>
    </xdr:from>
    <xdr:ext cx="599010" cy="259045"/>
    <xdr:sp macro="" textlink="">
      <xdr:nvSpPr>
        <xdr:cNvPr id="129" name="テキスト ボックス 128"/>
        <xdr:cNvSpPr txBox="1"/>
      </xdr:nvSpPr>
      <xdr:spPr>
        <a:xfrm>
          <a:off x="2608794" y="972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167589</xdr:rowOff>
    </xdr:from>
    <xdr:to>
      <xdr:col>2</xdr:col>
      <xdr:colOff>638175</xdr:colOff>
      <xdr:row>56</xdr:row>
      <xdr:rowOff>85239</xdr:rowOff>
    </xdr:to>
    <xdr:cxnSp macro="">
      <xdr:nvCxnSpPr>
        <xdr:cNvPr id="130" name="直線コネクタ 129"/>
        <xdr:cNvCxnSpPr/>
      </xdr:nvCxnSpPr>
      <xdr:spPr>
        <a:xfrm>
          <a:off x="1130300" y="9254439"/>
          <a:ext cx="889000" cy="43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76591</xdr:rowOff>
    </xdr:from>
    <xdr:ext cx="534377" cy="259045"/>
    <xdr:sp macro="" textlink="">
      <xdr:nvSpPr>
        <xdr:cNvPr id="132" name="テキスト ボックス 131"/>
        <xdr:cNvSpPr txBox="1"/>
      </xdr:nvSpPr>
      <xdr:spPr>
        <a:xfrm>
          <a:off x="1752111" y="98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63746</xdr:rowOff>
    </xdr:from>
    <xdr:ext cx="599010" cy="259045"/>
    <xdr:sp macro="" textlink="">
      <xdr:nvSpPr>
        <xdr:cNvPr id="134" name="テキスト ボックス 133"/>
        <xdr:cNvSpPr txBox="1"/>
      </xdr:nvSpPr>
      <xdr:spPr>
        <a:xfrm>
          <a:off x="830794" y="966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96607</xdr:rowOff>
    </xdr:from>
    <xdr:to>
      <xdr:col>6</xdr:col>
      <xdr:colOff>561975</xdr:colOff>
      <xdr:row>55</xdr:row>
      <xdr:rowOff>26757</xdr:rowOff>
    </xdr:to>
    <xdr:sp macro="" textlink="">
      <xdr:nvSpPr>
        <xdr:cNvPr id="140" name="円/楕円 139"/>
        <xdr:cNvSpPr/>
      </xdr:nvSpPr>
      <xdr:spPr>
        <a:xfrm>
          <a:off x="4584700" y="93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119484</xdr:rowOff>
    </xdr:from>
    <xdr:ext cx="599010" cy="259045"/>
    <xdr:sp macro="" textlink="">
      <xdr:nvSpPr>
        <xdr:cNvPr id="141" name="総務費該当値テキスト"/>
        <xdr:cNvSpPr txBox="1"/>
      </xdr:nvSpPr>
      <xdr:spPr>
        <a:xfrm>
          <a:off x="4686300" y="920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134,292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46468</xdr:rowOff>
    </xdr:from>
    <xdr:to>
      <xdr:col>5</xdr:col>
      <xdr:colOff>409575</xdr:colOff>
      <xdr:row>56</xdr:row>
      <xdr:rowOff>148068</xdr:rowOff>
    </xdr:to>
    <xdr:sp macro="" textlink="">
      <xdr:nvSpPr>
        <xdr:cNvPr id="142" name="円/楕円 141"/>
        <xdr:cNvSpPr/>
      </xdr:nvSpPr>
      <xdr:spPr>
        <a:xfrm>
          <a:off x="3746500" y="96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164595</xdr:rowOff>
    </xdr:from>
    <xdr:ext cx="599010" cy="259045"/>
    <xdr:sp macro="" textlink="">
      <xdr:nvSpPr>
        <xdr:cNvPr id="143" name="テキスト ボックス 142"/>
        <xdr:cNvSpPr txBox="1"/>
      </xdr:nvSpPr>
      <xdr:spPr>
        <a:xfrm>
          <a:off x="3497794" y="942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107,398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16935</xdr:rowOff>
    </xdr:from>
    <xdr:to>
      <xdr:col>4</xdr:col>
      <xdr:colOff>206375</xdr:colOff>
      <xdr:row>55</xdr:row>
      <xdr:rowOff>118535</xdr:rowOff>
    </xdr:to>
    <xdr:sp macro="" textlink="">
      <xdr:nvSpPr>
        <xdr:cNvPr id="144" name="円/楕円 143"/>
        <xdr:cNvSpPr/>
      </xdr:nvSpPr>
      <xdr:spPr>
        <a:xfrm>
          <a:off x="2857500" y="94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135062</xdr:rowOff>
    </xdr:from>
    <xdr:ext cx="599010" cy="259045"/>
    <xdr:sp macro="" textlink="">
      <xdr:nvSpPr>
        <xdr:cNvPr id="145" name="テキスト ボックス 144"/>
        <xdr:cNvSpPr txBox="1"/>
      </xdr:nvSpPr>
      <xdr:spPr>
        <a:xfrm>
          <a:off x="2608794" y="922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125,861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34439</xdr:rowOff>
    </xdr:from>
    <xdr:to>
      <xdr:col>3</xdr:col>
      <xdr:colOff>3175</xdr:colOff>
      <xdr:row>56</xdr:row>
      <xdr:rowOff>136039</xdr:rowOff>
    </xdr:to>
    <xdr:sp macro="" textlink="">
      <xdr:nvSpPr>
        <xdr:cNvPr id="146" name="円/楕円 145"/>
        <xdr:cNvSpPr/>
      </xdr:nvSpPr>
      <xdr:spPr>
        <a:xfrm>
          <a:off x="1968500" y="963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152566</xdr:rowOff>
    </xdr:from>
    <xdr:ext cx="599010" cy="259045"/>
    <xdr:sp macro="" textlink="">
      <xdr:nvSpPr>
        <xdr:cNvPr id="147" name="テキスト ボックス 146"/>
        <xdr:cNvSpPr txBox="1"/>
      </xdr:nvSpPr>
      <xdr:spPr>
        <a:xfrm>
          <a:off x="1719794" y="941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108,503</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116789</xdr:rowOff>
    </xdr:from>
    <xdr:to>
      <xdr:col>1</xdr:col>
      <xdr:colOff>485775</xdr:colOff>
      <xdr:row>54</xdr:row>
      <xdr:rowOff>46939</xdr:rowOff>
    </xdr:to>
    <xdr:sp macro="" textlink="">
      <xdr:nvSpPr>
        <xdr:cNvPr id="148" name="円/楕円 147"/>
        <xdr:cNvSpPr/>
      </xdr:nvSpPr>
      <xdr:spPr>
        <a:xfrm>
          <a:off x="1079500" y="92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63466</xdr:rowOff>
    </xdr:from>
    <xdr:ext cx="599010" cy="259045"/>
    <xdr:sp macro="" textlink="">
      <xdr:nvSpPr>
        <xdr:cNvPr id="149" name="テキスト ボックス 148"/>
        <xdr:cNvSpPr txBox="1"/>
      </xdr:nvSpPr>
      <xdr:spPr>
        <a:xfrm>
          <a:off x="830794" y="897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146,302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34032</xdr:rowOff>
    </xdr:from>
    <xdr:to>
      <xdr:col>6</xdr:col>
      <xdr:colOff>511175</xdr:colOff>
      <xdr:row>76</xdr:row>
      <xdr:rowOff>111713</xdr:rowOff>
    </xdr:to>
    <xdr:cxnSp macro="">
      <xdr:nvCxnSpPr>
        <xdr:cNvPr id="181" name="直線コネクタ 180"/>
        <xdr:cNvCxnSpPr/>
      </xdr:nvCxnSpPr>
      <xdr:spPr>
        <a:xfrm flipV="1">
          <a:off x="3797300" y="13064232"/>
          <a:ext cx="838200" cy="7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151433</xdr:rowOff>
    </xdr:from>
    <xdr:ext cx="599010" cy="259045"/>
    <xdr:sp macro="" textlink="">
      <xdr:nvSpPr>
        <xdr:cNvPr id="182" name="民生費平均値テキスト"/>
        <xdr:cNvSpPr txBox="1"/>
      </xdr:nvSpPr>
      <xdr:spPr>
        <a:xfrm>
          <a:off x="4686300" y="12667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125581</xdr:rowOff>
    </xdr:from>
    <xdr:to>
      <xdr:col>5</xdr:col>
      <xdr:colOff>358775</xdr:colOff>
      <xdr:row>76</xdr:row>
      <xdr:rowOff>111713</xdr:rowOff>
    </xdr:to>
    <xdr:cxnSp macro="">
      <xdr:nvCxnSpPr>
        <xdr:cNvPr id="184" name="直線コネクタ 183"/>
        <xdr:cNvCxnSpPr/>
      </xdr:nvCxnSpPr>
      <xdr:spPr>
        <a:xfrm>
          <a:off x="2908300" y="12812881"/>
          <a:ext cx="889000" cy="3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128498</xdr:rowOff>
    </xdr:from>
    <xdr:ext cx="599010" cy="259045"/>
    <xdr:sp macro="" textlink="">
      <xdr:nvSpPr>
        <xdr:cNvPr id="186" name="テキスト ボックス 185"/>
        <xdr:cNvSpPr txBox="1"/>
      </xdr:nvSpPr>
      <xdr:spPr>
        <a:xfrm>
          <a:off x="3497794"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125581</xdr:rowOff>
    </xdr:from>
    <xdr:to>
      <xdr:col>4</xdr:col>
      <xdr:colOff>155575</xdr:colOff>
      <xdr:row>76</xdr:row>
      <xdr:rowOff>134476</xdr:rowOff>
    </xdr:to>
    <xdr:cxnSp macro="">
      <xdr:nvCxnSpPr>
        <xdr:cNvPr id="187" name="直線コネクタ 186"/>
        <xdr:cNvCxnSpPr/>
      </xdr:nvCxnSpPr>
      <xdr:spPr>
        <a:xfrm flipV="1">
          <a:off x="2019300" y="12812881"/>
          <a:ext cx="889000" cy="3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14031</xdr:rowOff>
    </xdr:from>
    <xdr:ext cx="599010" cy="259045"/>
    <xdr:sp macro="" textlink="">
      <xdr:nvSpPr>
        <xdr:cNvPr id="189" name="テキスト ボックス 188"/>
        <xdr:cNvSpPr txBox="1"/>
      </xdr:nvSpPr>
      <xdr:spPr>
        <a:xfrm>
          <a:off x="2608794"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24561</xdr:rowOff>
    </xdr:from>
    <xdr:to>
      <xdr:col>2</xdr:col>
      <xdr:colOff>638175</xdr:colOff>
      <xdr:row>76</xdr:row>
      <xdr:rowOff>134476</xdr:rowOff>
    </xdr:to>
    <xdr:cxnSp macro="">
      <xdr:nvCxnSpPr>
        <xdr:cNvPr id="190" name="直線コネクタ 189"/>
        <xdr:cNvCxnSpPr/>
      </xdr:nvCxnSpPr>
      <xdr:spPr>
        <a:xfrm>
          <a:off x="1130300" y="13054761"/>
          <a:ext cx="889000" cy="10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92" name="テキスト ボックス 191"/>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4" name="テキスト ボックス 193"/>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154682</xdr:rowOff>
    </xdr:from>
    <xdr:to>
      <xdr:col>6</xdr:col>
      <xdr:colOff>561975</xdr:colOff>
      <xdr:row>76</xdr:row>
      <xdr:rowOff>84832</xdr:rowOff>
    </xdr:to>
    <xdr:sp macro="" textlink="">
      <xdr:nvSpPr>
        <xdr:cNvPr id="200" name="円/楕円 199"/>
        <xdr:cNvSpPr/>
      </xdr:nvSpPr>
      <xdr:spPr>
        <a:xfrm>
          <a:off x="4584700" y="13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133109</xdr:rowOff>
    </xdr:from>
    <xdr:ext cx="599010" cy="259045"/>
    <xdr:sp macro="" textlink="">
      <xdr:nvSpPr>
        <xdr:cNvPr id="201" name="民生費該当値テキスト"/>
        <xdr:cNvSpPr txBox="1"/>
      </xdr:nvSpPr>
      <xdr:spPr>
        <a:xfrm>
          <a:off x="4686300" y="1299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60913</xdr:rowOff>
    </xdr:from>
    <xdr:to>
      <xdr:col>5</xdr:col>
      <xdr:colOff>409575</xdr:colOff>
      <xdr:row>76</xdr:row>
      <xdr:rowOff>162513</xdr:rowOff>
    </xdr:to>
    <xdr:sp macro="" textlink="">
      <xdr:nvSpPr>
        <xdr:cNvPr id="202" name="円/楕円 201"/>
        <xdr:cNvSpPr/>
      </xdr:nvSpPr>
      <xdr:spPr>
        <a:xfrm>
          <a:off x="3746500" y="1309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153640</xdr:rowOff>
    </xdr:from>
    <xdr:ext cx="599010" cy="259045"/>
    <xdr:sp macro="" textlink="">
      <xdr:nvSpPr>
        <xdr:cNvPr id="203" name="テキスト ボックス 202"/>
        <xdr:cNvSpPr txBox="1"/>
      </xdr:nvSpPr>
      <xdr:spPr>
        <a:xfrm>
          <a:off x="3497794" y="1318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136,071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74781</xdr:rowOff>
    </xdr:from>
    <xdr:to>
      <xdr:col>4</xdr:col>
      <xdr:colOff>206375</xdr:colOff>
      <xdr:row>75</xdr:row>
      <xdr:rowOff>4931</xdr:rowOff>
    </xdr:to>
    <xdr:sp macro="" textlink="">
      <xdr:nvSpPr>
        <xdr:cNvPr id="204" name="円/楕円 203"/>
        <xdr:cNvSpPr/>
      </xdr:nvSpPr>
      <xdr:spPr>
        <a:xfrm>
          <a:off x="2857500" y="1276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21458</xdr:rowOff>
    </xdr:from>
    <xdr:ext cx="599010" cy="259045"/>
    <xdr:sp macro="" textlink="">
      <xdr:nvSpPr>
        <xdr:cNvPr id="205" name="テキスト ボックス 204"/>
        <xdr:cNvSpPr txBox="1"/>
      </xdr:nvSpPr>
      <xdr:spPr>
        <a:xfrm>
          <a:off x="2608794" y="1253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166,297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83676</xdr:rowOff>
    </xdr:from>
    <xdr:to>
      <xdr:col>3</xdr:col>
      <xdr:colOff>3175</xdr:colOff>
      <xdr:row>77</xdr:row>
      <xdr:rowOff>13826</xdr:rowOff>
    </xdr:to>
    <xdr:sp macro="" textlink="">
      <xdr:nvSpPr>
        <xdr:cNvPr id="206" name="円/楕円 205"/>
        <xdr:cNvSpPr/>
      </xdr:nvSpPr>
      <xdr:spPr>
        <a:xfrm>
          <a:off x="1968500" y="1311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4953</xdr:rowOff>
    </xdr:from>
    <xdr:ext cx="599010" cy="259045"/>
    <xdr:sp macro="" textlink="">
      <xdr:nvSpPr>
        <xdr:cNvPr id="207" name="テキスト ボックス 206"/>
        <xdr:cNvSpPr txBox="1"/>
      </xdr:nvSpPr>
      <xdr:spPr>
        <a:xfrm>
          <a:off x="1719794" y="1320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133,980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145212</xdr:rowOff>
    </xdr:from>
    <xdr:to>
      <xdr:col>1</xdr:col>
      <xdr:colOff>485775</xdr:colOff>
      <xdr:row>76</xdr:row>
      <xdr:rowOff>75363</xdr:rowOff>
    </xdr:to>
    <xdr:sp macro="" textlink="">
      <xdr:nvSpPr>
        <xdr:cNvPr id="208" name="円/楕円 207"/>
        <xdr:cNvSpPr/>
      </xdr:nvSpPr>
      <xdr:spPr>
        <a:xfrm>
          <a:off x="1079500" y="130039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66488</xdr:rowOff>
    </xdr:from>
    <xdr:ext cx="599010" cy="259045"/>
    <xdr:sp macro="" textlink="">
      <xdr:nvSpPr>
        <xdr:cNvPr id="209" name="テキスト ボックス 208"/>
        <xdr:cNvSpPr txBox="1"/>
      </xdr:nvSpPr>
      <xdr:spPr>
        <a:xfrm>
          <a:off x="830794" y="1309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18377</xdr:rowOff>
    </xdr:from>
    <xdr:to>
      <xdr:col>6</xdr:col>
      <xdr:colOff>511175</xdr:colOff>
      <xdr:row>95</xdr:row>
      <xdr:rowOff>62509</xdr:rowOff>
    </xdr:to>
    <xdr:cxnSp macro="">
      <xdr:nvCxnSpPr>
        <xdr:cNvPr id="238" name="直線コネクタ 237"/>
        <xdr:cNvCxnSpPr/>
      </xdr:nvCxnSpPr>
      <xdr:spPr>
        <a:xfrm>
          <a:off x="3797300" y="16306127"/>
          <a:ext cx="838200" cy="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162489</xdr:rowOff>
    </xdr:from>
    <xdr:ext cx="534377" cy="259045"/>
    <xdr:sp macro="" textlink="">
      <xdr:nvSpPr>
        <xdr:cNvPr id="239" name="衛生費平均値テキスト"/>
        <xdr:cNvSpPr txBox="1"/>
      </xdr:nvSpPr>
      <xdr:spPr>
        <a:xfrm>
          <a:off x="4686300" y="16107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169787</xdr:rowOff>
    </xdr:from>
    <xdr:to>
      <xdr:col>5</xdr:col>
      <xdr:colOff>358775</xdr:colOff>
      <xdr:row>95</xdr:row>
      <xdr:rowOff>18377</xdr:rowOff>
    </xdr:to>
    <xdr:cxnSp macro="">
      <xdr:nvCxnSpPr>
        <xdr:cNvPr id="241" name="直線コネクタ 240"/>
        <xdr:cNvCxnSpPr/>
      </xdr:nvCxnSpPr>
      <xdr:spPr>
        <a:xfrm>
          <a:off x="2908300" y="16286087"/>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115130</xdr:rowOff>
    </xdr:from>
    <xdr:ext cx="534377" cy="259045"/>
    <xdr:sp macro="" textlink="">
      <xdr:nvSpPr>
        <xdr:cNvPr id="243" name="テキスト ボックス 242"/>
        <xdr:cNvSpPr txBox="1"/>
      </xdr:nvSpPr>
      <xdr:spPr>
        <a:xfrm>
          <a:off x="3530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157671</xdr:rowOff>
    </xdr:from>
    <xdr:to>
      <xdr:col>4</xdr:col>
      <xdr:colOff>155575</xdr:colOff>
      <xdr:row>94</xdr:row>
      <xdr:rowOff>169787</xdr:rowOff>
    </xdr:to>
    <xdr:cxnSp macro="">
      <xdr:nvCxnSpPr>
        <xdr:cNvPr id="244" name="直線コネクタ 243"/>
        <xdr:cNvCxnSpPr/>
      </xdr:nvCxnSpPr>
      <xdr:spPr>
        <a:xfrm>
          <a:off x="2019300" y="16273971"/>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99522</xdr:rowOff>
    </xdr:from>
    <xdr:ext cx="534377" cy="259045"/>
    <xdr:sp macro="" textlink="">
      <xdr:nvSpPr>
        <xdr:cNvPr id="246" name="テキスト ボックス 245"/>
        <xdr:cNvSpPr txBox="1"/>
      </xdr:nvSpPr>
      <xdr:spPr>
        <a:xfrm>
          <a:off x="2641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157671</xdr:rowOff>
    </xdr:from>
    <xdr:to>
      <xdr:col>2</xdr:col>
      <xdr:colOff>638175</xdr:colOff>
      <xdr:row>95</xdr:row>
      <xdr:rowOff>67539</xdr:rowOff>
    </xdr:to>
    <xdr:cxnSp macro="">
      <xdr:nvCxnSpPr>
        <xdr:cNvPr id="247" name="直線コネクタ 246"/>
        <xdr:cNvCxnSpPr/>
      </xdr:nvCxnSpPr>
      <xdr:spPr>
        <a:xfrm flipV="1">
          <a:off x="1130300" y="16273971"/>
          <a:ext cx="889000" cy="8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108957</xdr:rowOff>
    </xdr:from>
    <xdr:ext cx="534377" cy="259045"/>
    <xdr:sp macro="" textlink="">
      <xdr:nvSpPr>
        <xdr:cNvPr id="249" name="テキスト ボックス 248"/>
        <xdr:cNvSpPr txBox="1"/>
      </xdr:nvSpPr>
      <xdr:spPr>
        <a:xfrm>
          <a:off x="1752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134523</xdr:rowOff>
    </xdr:from>
    <xdr:ext cx="534377" cy="259045"/>
    <xdr:sp macro="" textlink="">
      <xdr:nvSpPr>
        <xdr:cNvPr id="251" name="テキスト ボックス 250"/>
        <xdr:cNvSpPr txBox="1"/>
      </xdr:nvSpPr>
      <xdr:spPr>
        <a:xfrm>
          <a:off x="863111" y="160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11709</xdr:rowOff>
    </xdr:from>
    <xdr:to>
      <xdr:col>6</xdr:col>
      <xdr:colOff>561975</xdr:colOff>
      <xdr:row>95</xdr:row>
      <xdr:rowOff>113309</xdr:rowOff>
    </xdr:to>
    <xdr:sp macro="" textlink="">
      <xdr:nvSpPr>
        <xdr:cNvPr id="257" name="円/楕円 256"/>
        <xdr:cNvSpPr/>
      </xdr:nvSpPr>
      <xdr:spPr>
        <a:xfrm>
          <a:off x="4584700" y="162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161586</xdr:rowOff>
    </xdr:from>
    <xdr:ext cx="534377" cy="259045"/>
    <xdr:sp macro="" textlink="">
      <xdr:nvSpPr>
        <xdr:cNvPr id="258" name="衛生費該当値テキスト"/>
        <xdr:cNvSpPr txBox="1"/>
      </xdr:nvSpPr>
      <xdr:spPr>
        <a:xfrm>
          <a:off x="4686300" y="162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52,578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139027</xdr:rowOff>
    </xdr:from>
    <xdr:to>
      <xdr:col>5</xdr:col>
      <xdr:colOff>409575</xdr:colOff>
      <xdr:row>95</xdr:row>
      <xdr:rowOff>69177</xdr:rowOff>
    </xdr:to>
    <xdr:sp macro="" textlink="">
      <xdr:nvSpPr>
        <xdr:cNvPr id="259" name="円/楕円 258"/>
        <xdr:cNvSpPr/>
      </xdr:nvSpPr>
      <xdr:spPr>
        <a:xfrm>
          <a:off x="3746500" y="162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85704</xdr:rowOff>
    </xdr:from>
    <xdr:ext cx="534377" cy="259045"/>
    <xdr:sp macro="" textlink="">
      <xdr:nvSpPr>
        <xdr:cNvPr id="260" name="テキスト ボックス 259"/>
        <xdr:cNvSpPr txBox="1"/>
      </xdr:nvSpPr>
      <xdr:spPr>
        <a:xfrm>
          <a:off x="3530111" y="1603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118987</xdr:rowOff>
    </xdr:from>
    <xdr:to>
      <xdr:col>4</xdr:col>
      <xdr:colOff>206375</xdr:colOff>
      <xdr:row>95</xdr:row>
      <xdr:rowOff>49137</xdr:rowOff>
    </xdr:to>
    <xdr:sp macro="" textlink="">
      <xdr:nvSpPr>
        <xdr:cNvPr id="261" name="円/楕円 260"/>
        <xdr:cNvSpPr/>
      </xdr:nvSpPr>
      <xdr:spPr>
        <a:xfrm>
          <a:off x="2857500" y="1623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65664</xdr:rowOff>
    </xdr:from>
    <xdr:ext cx="534377" cy="259045"/>
    <xdr:sp macro="" textlink="">
      <xdr:nvSpPr>
        <xdr:cNvPr id="262" name="テキスト ボックス 261"/>
        <xdr:cNvSpPr txBox="1"/>
      </xdr:nvSpPr>
      <xdr:spPr>
        <a:xfrm>
          <a:off x="2641111" y="160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57,631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106871</xdr:rowOff>
    </xdr:from>
    <xdr:to>
      <xdr:col>3</xdr:col>
      <xdr:colOff>3175</xdr:colOff>
      <xdr:row>95</xdr:row>
      <xdr:rowOff>37021</xdr:rowOff>
    </xdr:to>
    <xdr:sp macro="" textlink="">
      <xdr:nvSpPr>
        <xdr:cNvPr id="263" name="円/楕円 262"/>
        <xdr:cNvSpPr/>
      </xdr:nvSpPr>
      <xdr:spPr>
        <a:xfrm>
          <a:off x="1968500" y="162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53548</xdr:rowOff>
    </xdr:from>
    <xdr:ext cx="534377" cy="259045"/>
    <xdr:sp macro="" textlink="">
      <xdr:nvSpPr>
        <xdr:cNvPr id="264" name="テキスト ボックス 263"/>
        <xdr:cNvSpPr txBox="1"/>
      </xdr:nvSpPr>
      <xdr:spPr>
        <a:xfrm>
          <a:off x="1752111" y="1599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58,585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16739</xdr:rowOff>
    </xdr:from>
    <xdr:to>
      <xdr:col>1</xdr:col>
      <xdr:colOff>485775</xdr:colOff>
      <xdr:row>95</xdr:row>
      <xdr:rowOff>118339</xdr:rowOff>
    </xdr:to>
    <xdr:sp macro="" textlink="">
      <xdr:nvSpPr>
        <xdr:cNvPr id="265" name="円/楕円 264"/>
        <xdr:cNvSpPr/>
      </xdr:nvSpPr>
      <xdr:spPr>
        <a:xfrm>
          <a:off x="1079500" y="163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109466</xdr:rowOff>
    </xdr:from>
    <xdr:ext cx="534377" cy="259045"/>
    <xdr:sp macro="" textlink="">
      <xdr:nvSpPr>
        <xdr:cNvPr id="266" name="テキスト ボックス 265"/>
        <xdr:cNvSpPr txBox="1"/>
      </xdr:nvSpPr>
      <xdr:spPr>
        <a:xfrm>
          <a:off x="863111" y="1639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0" name="テキスト ボックス 27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2" name="テキスト ボックス 28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4" name="テキスト ボックス 28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58821</xdr:rowOff>
    </xdr:from>
    <xdr:to>
      <xdr:col>15</xdr:col>
      <xdr:colOff>180340</xdr:colOff>
      <xdr:row>38</xdr:row>
      <xdr:rowOff>139700</xdr:rowOff>
    </xdr:to>
    <xdr:cxnSp macro="">
      <xdr:nvCxnSpPr>
        <xdr:cNvPr id="288" name="直線コネクタ 287"/>
        <xdr:cNvCxnSpPr/>
      </xdr:nvCxnSpPr>
      <xdr:spPr>
        <a:xfrm flipV="1">
          <a:off x="10475595" y="6402471"/>
          <a:ext cx="1270" cy="252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157614</xdr:rowOff>
    </xdr:from>
    <xdr:ext cx="249299" cy="259045"/>
    <xdr:sp macro="" textlink="">
      <xdr:nvSpPr>
        <xdr:cNvPr id="289" name="労働費最小値テキスト"/>
        <xdr:cNvSpPr txBox="1"/>
      </xdr:nvSpPr>
      <xdr:spPr>
        <a:xfrm>
          <a:off x="10528300" y="6672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5498</xdr:rowOff>
    </xdr:from>
    <xdr:ext cx="469744" cy="259045"/>
    <xdr:sp macro="" textlink="">
      <xdr:nvSpPr>
        <xdr:cNvPr id="291" name="労働費最大値テキスト"/>
        <xdr:cNvSpPr txBox="1"/>
      </xdr:nvSpPr>
      <xdr:spPr>
        <a:xfrm>
          <a:off x="10528300" y="617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37</xdr:row>
      <xdr:rowOff>58821</xdr:rowOff>
    </xdr:from>
    <xdr:to>
      <xdr:col>15</xdr:col>
      <xdr:colOff>269875</xdr:colOff>
      <xdr:row>37</xdr:row>
      <xdr:rowOff>58821</xdr:rowOff>
    </xdr:to>
    <xdr:cxnSp macro="">
      <xdr:nvCxnSpPr>
        <xdr:cNvPr id="292" name="直線コネクタ 291"/>
        <xdr:cNvCxnSpPr/>
      </xdr:nvCxnSpPr>
      <xdr:spPr>
        <a:xfrm>
          <a:off x="10388600" y="640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134671</xdr:rowOff>
    </xdr:from>
    <xdr:to>
      <xdr:col>15</xdr:col>
      <xdr:colOff>180975</xdr:colOff>
      <xdr:row>38</xdr:row>
      <xdr:rowOff>38659</xdr:rowOff>
    </xdr:to>
    <xdr:cxnSp macro="">
      <xdr:nvCxnSpPr>
        <xdr:cNvPr id="293" name="直線コネクタ 292"/>
        <xdr:cNvCxnSpPr/>
      </xdr:nvCxnSpPr>
      <xdr:spPr>
        <a:xfrm>
          <a:off x="9639300" y="6478321"/>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30614</xdr:rowOff>
    </xdr:from>
    <xdr:ext cx="378565" cy="259045"/>
    <xdr:sp macro="" textlink="">
      <xdr:nvSpPr>
        <xdr:cNvPr id="294" name="労働費平均値テキスト"/>
        <xdr:cNvSpPr txBox="1"/>
      </xdr:nvSpPr>
      <xdr:spPr>
        <a:xfrm>
          <a:off x="10528300" y="65457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52187</xdr:rowOff>
    </xdr:from>
    <xdr:to>
      <xdr:col>15</xdr:col>
      <xdr:colOff>231775</xdr:colOff>
      <xdr:row>38</xdr:row>
      <xdr:rowOff>153787</xdr:rowOff>
    </xdr:to>
    <xdr:sp macro="" textlink="">
      <xdr:nvSpPr>
        <xdr:cNvPr id="295" name="フローチャート : 判断 294"/>
        <xdr:cNvSpPr/>
      </xdr:nvSpPr>
      <xdr:spPr>
        <a:xfrm>
          <a:off x="10426700" y="65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7432</xdr:rowOff>
    </xdr:from>
    <xdr:to>
      <xdr:col>14</xdr:col>
      <xdr:colOff>28575</xdr:colOff>
      <xdr:row>37</xdr:row>
      <xdr:rowOff>134671</xdr:rowOff>
    </xdr:to>
    <xdr:cxnSp macro="">
      <xdr:nvCxnSpPr>
        <xdr:cNvPr id="296" name="直線コネクタ 295"/>
        <xdr:cNvCxnSpPr/>
      </xdr:nvCxnSpPr>
      <xdr:spPr>
        <a:xfrm>
          <a:off x="8750300" y="6179632"/>
          <a:ext cx="889000" cy="29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26675</xdr:rowOff>
    </xdr:from>
    <xdr:to>
      <xdr:col>14</xdr:col>
      <xdr:colOff>79375</xdr:colOff>
      <xdr:row>38</xdr:row>
      <xdr:rowOff>128275</xdr:rowOff>
    </xdr:to>
    <xdr:sp macro="" textlink="">
      <xdr:nvSpPr>
        <xdr:cNvPr id="297" name="フローチャート : 判断 296"/>
        <xdr:cNvSpPr/>
      </xdr:nvSpPr>
      <xdr:spPr>
        <a:xfrm>
          <a:off x="9588500" y="654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119402</xdr:rowOff>
    </xdr:from>
    <xdr:ext cx="469744" cy="259045"/>
    <xdr:sp macro="" textlink="">
      <xdr:nvSpPr>
        <xdr:cNvPr id="298" name="テキスト ボックス 297"/>
        <xdr:cNvSpPr txBox="1"/>
      </xdr:nvSpPr>
      <xdr:spPr>
        <a:xfrm>
          <a:off x="9404427" y="663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54432</xdr:rowOff>
    </xdr:from>
    <xdr:to>
      <xdr:col>12</xdr:col>
      <xdr:colOff>511175</xdr:colOff>
      <xdr:row>36</xdr:row>
      <xdr:rowOff>7432</xdr:rowOff>
    </xdr:to>
    <xdr:cxnSp macro="">
      <xdr:nvCxnSpPr>
        <xdr:cNvPr id="299" name="直線コネクタ 298"/>
        <xdr:cNvCxnSpPr/>
      </xdr:nvCxnSpPr>
      <xdr:spPr>
        <a:xfrm>
          <a:off x="7861300" y="5540832"/>
          <a:ext cx="889000" cy="63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1849</xdr:rowOff>
    </xdr:from>
    <xdr:to>
      <xdr:col>12</xdr:col>
      <xdr:colOff>561975</xdr:colOff>
      <xdr:row>38</xdr:row>
      <xdr:rowOff>103449</xdr:rowOff>
    </xdr:to>
    <xdr:sp macro="" textlink="">
      <xdr:nvSpPr>
        <xdr:cNvPr id="300" name="フローチャート : 判断 299"/>
        <xdr:cNvSpPr/>
      </xdr:nvSpPr>
      <xdr:spPr>
        <a:xfrm>
          <a:off x="8699500" y="65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94576</xdr:rowOff>
    </xdr:from>
    <xdr:ext cx="469744" cy="259045"/>
    <xdr:sp macro="" textlink="">
      <xdr:nvSpPr>
        <xdr:cNvPr id="301" name="テキスト ボックス 300"/>
        <xdr:cNvSpPr txBox="1"/>
      </xdr:nvSpPr>
      <xdr:spPr>
        <a:xfrm>
          <a:off x="8515427" y="66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54432</xdr:rowOff>
    </xdr:from>
    <xdr:to>
      <xdr:col>11</xdr:col>
      <xdr:colOff>307975</xdr:colOff>
      <xdr:row>35</xdr:row>
      <xdr:rowOff>106325</xdr:rowOff>
    </xdr:to>
    <xdr:cxnSp macro="">
      <xdr:nvCxnSpPr>
        <xdr:cNvPr id="302" name="直線コネクタ 301"/>
        <xdr:cNvCxnSpPr/>
      </xdr:nvCxnSpPr>
      <xdr:spPr>
        <a:xfrm flipV="1">
          <a:off x="6972300" y="5540832"/>
          <a:ext cx="889000" cy="56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135077</xdr:rowOff>
    </xdr:from>
    <xdr:to>
      <xdr:col>11</xdr:col>
      <xdr:colOff>358775</xdr:colOff>
      <xdr:row>38</xdr:row>
      <xdr:rowOff>65227</xdr:rowOff>
    </xdr:to>
    <xdr:sp macro="" textlink="">
      <xdr:nvSpPr>
        <xdr:cNvPr id="303" name="フローチャート : 判断 302"/>
        <xdr:cNvSpPr/>
      </xdr:nvSpPr>
      <xdr:spPr>
        <a:xfrm>
          <a:off x="7810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56354</xdr:rowOff>
    </xdr:from>
    <xdr:ext cx="469744" cy="259045"/>
    <xdr:sp macro="" textlink="">
      <xdr:nvSpPr>
        <xdr:cNvPr id="304" name="テキスト ボックス 303"/>
        <xdr:cNvSpPr txBox="1"/>
      </xdr:nvSpPr>
      <xdr:spPr>
        <a:xfrm>
          <a:off x="7626427" y="657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168316</xdr:rowOff>
    </xdr:from>
    <xdr:to>
      <xdr:col>10</xdr:col>
      <xdr:colOff>155575</xdr:colOff>
      <xdr:row>37</xdr:row>
      <xdr:rowOff>98466</xdr:rowOff>
    </xdr:to>
    <xdr:sp macro="" textlink="">
      <xdr:nvSpPr>
        <xdr:cNvPr id="305" name="フローチャート : 判断 304"/>
        <xdr:cNvSpPr/>
      </xdr:nvSpPr>
      <xdr:spPr>
        <a:xfrm>
          <a:off x="6921500" y="634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89593</xdr:rowOff>
    </xdr:from>
    <xdr:ext cx="469744" cy="259045"/>
    <xdr:sp macro="" textlink="">
      <xdr:nvSpPr>
        <xdr:cNvPr id="306" name="テキスト ボックス 305"/>
        <xdr:cNvSpPr txBox="1"/>
      </xdr:nvSpPr>
      <xdr:spPr>
        <a:xfrm>
          <a:off x="6737427" y="643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159309</xdr:rowOff>
    </xdr:from>
    <xdr:to>
      <xdr:col>15</xdr:col>
      <xdr:colOff>231775</xdr:colOff>
      <xdr:row>38</xdr:row>
      <xdr:rowOff>89459</xdr:rowOff>
    </xdr:to>
    <xdr:sp macro="" textlink="">
      <xdr:nvSpPr>
        <xdr:cNvPr id="312" name="円/楕円 311"/>
        <xdr:cNvSpPr/>
      </xdr:nvSpPr>
      <xdr:spPr>
        <a:xfrm>
          <a:off x="104267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132499</xdr:rowOff>
    </xdr:from>
    <xdr:ext cx="469744" cy="259045"/>
    <xdr:sp macro="" textlink="">
      <xdr:nvSpPr>
        <xdr:cNvPr id="313" name="労働費該当値テキスト"/>
        <xdr:cNvSpPr txBox="1"/>
      </xdr:nvSpPr>
      <xdr:spPr>
        <a:xfrm>
          <a:off x="10528300" y="630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83871</xdr:rowOff>
    </xdr:from>
    <xdr:to>
      <xdr:col>14</xdr:col>
      <xdr:colOff>79375</xdr:colOff>
      <xdr:row>38</xdr:row>
      <xdr:rowOff>14021</xdr:rowOff>
    </xdr:to>
    <xdr:sp macro="" textlink="">
      <xdr:nvSpPr>
        <xdr:cNvPr id="314" name="円/楕円 313"/>
        <xdr:cNvSpPr/>
      </xdr:nvSpPr>
      <xdr:spPr>
        <a:xfrm>
          <a:off x="9588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30548</xdr:rowOff>
    </xdr:from>
    <xdr:ext cx="469744" cy="259045"/>
    <xdr:sp macro="" textlink="">
      <xdr:nvSpPr>
        <xdr:cNvPr id="315" name="テキスト ボックス 314"/>
        <xdr:cNvSpPr txBox="1"/>
      </xdr:nvSpPr>
      <xdr:spPr>
        <a:xfrm>
          <a:off x="9404427" y="620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128082</xdr:rowOff>
    </xdr:from>
    <xdr:to>
      <xdr:col>12</xdr:col>
      <xdr:colOff>561975</xdr:colOff>
      <xdr:row>36</xdr:row>
      <xdr:rowOff>58232</xdr:rowOff>
    </xdr:to>
    <xdr:sp macro="" textlink="">
      <xdr:nvSpPr>
        <xdr:cNvPr id="316" name="円/楕円 315"/>
        <xdr:cNvSpPr/>
      </xdr:nvSpPr>
      <xdr:spPr>
        <a:xfrm>
          <a:off x="8699500" y="61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74759</xdr:rowOff>
    </xdr:from>
    <xdr:ext cx="534377" cy="259045"/>
    <xdr:sp macro="" textlink="">
      <xdr:nvSpPr>
        <xdr:cNvPr id="317" name="テキスト ボックス 316"/>
        <xdr:cNvSpPr txBox="1"/>
      </xdr:nvSpPr>
      <xdr:spPr>
        <a:xfrm>
          <a:off x="8483111" y="59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10,393</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3632</xdr:rowOff>
    </xdr:from>
    <xdr:to>
      <xdr:col>11</xdr:col>
      <xdr:colOff>358775</xdr:colOff>
      <xdr:row>32</xdr:row>
      <xdr:rowOff>105232</xdr:rowOff>
    </xdr:to>
    <xdr:sp macro="" textlink="">
      <xdr:nvSpPr>
        <xdr:cNvPr id="318" name="円/楕円 317"/>
        <xdr:cNvSpPr/>
      </xdr:nvSpPr>
      <xdr:spPr>
        <a:xfrm>
          <a:off x="7810500" y="549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121759</xdr:rowOff>
    </xdr:from>
    <xdr:ext cx="534377" cy="259045"/>
    <xdr:sp macro="" textlink="">
      <xdr:nvSpPr>
        <xdr:cNvPr id="319" name="テキスト ボックス 318"/>
        <xdr:cNvSpPr txBox="1"/>
      </xdr:nvSpPr>
      <xdr:spPr>
        <a:xfrm>
          <a:off x="7594111" y="526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55525</xdr:rowOff>
    </xdr:from>
    <xdr:to>
      <xdr:col>10</xdr:col>
      <xdr:colOff>155575</xdr:colOff>
      <xdr:row>35</xdr:row>
      <xdr:rowOff>157125</xdr:rowOff>
    </xdr:to>
    <xdr:sp macro="" textlink="">
      <xdr:nvSpPr>
        <xdr:cNvPr id="320" name="円/楕円 319"/>
        <xdr:cNvSpPr/>
      </xdr:nvSpPr>
      <xdr:spPr>
        <a:xfrm>
          <a:off x="6921500" y="60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2202</xdr:rowOff>
    </xdr:from>
    <xdr:ext cx="534377" cy="259045"/>
    <xdr:sp macro="" textlink="">
      <xdr:nvSpPr>
        <xdr:cNvPr id="321" name="テキスト ボックス 320"/>
        <xdr:cNvSpPr txBox="1"/>
      </xdr:nvSpPr>
      <xdr:spPr>
        <a:xfrm>
          <a:off x="6705111" y="58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81533</xdr:rowOff>
    </xdr:from>
    <xdr:to>
      <xdr:col>15</xdr:col>
      <xdr:colOff>180975</xdr:colOff>
      <xdr:row>56</xdr:row>
      <xdr:rowOff>114131</xdr:rowOff>
    </xdr:to>
    <xdr:cxnSp macro="">
      <xdr:nvCxnSpPr>
        <xdr:cNvPr id="346" name="直線コネクタ 345"/>
        <xdr:cNvCxnSpPr/>
      </xdr:nvCxnSpPr>
      <xdr:spPr>
        <a:xfrm>
          <a:off x="9639300" y="9339833"/>
          <a:ext cx="838200" cy="37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157908</xdr:rowOff>
    </xdr:from>
    <xdr:ext cx="534377" cy="259045"/>
    <xdr:sp macro="" textlink="">
      <xdr:nvSpPr>
        <xdr:cNvPr id="347" name="農林水産業費平均値テキスト"/>
        <xdr:cNvSpPr txBox="1"/>
      </xdr:nvSpPr>
      <xdr:spPr>
        <a:xfrm>
          <a:off x="10528300" y="9416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81533</xdr:rowOff>
    </xdr:from>
    <xdr:to>
      <xdr:col>14</xdr:col>
      <xdr:colOff>28575</xdr:colOff>
      <xdr:row>55</xdr:row>
      <xdr:rowOff>130894</xdr:rowOff>
    </xdr:to>
    <xdr:cxnSp macro="">
      <xdr:nvCxnSpPr>
        <xdr:cNvPr id="349" name="直線コネクタ 348"/>
        <xdr:cNvCxnSpPr/>
      </xdr:nvCxnSpPr>
      <xdr:spPr>
        <a:xfrm flipV="1">
          <a:off x="8750300" y="9339833"/>
          <a:ext cx="889000" cy="22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84575</xdr:rowOff>
    </xdr:from>
    <xdr:ext cx="534377" cy="259045"/>
    <xdr:sp macro="" textlink="">
      <xdr:nvSpPr>
        <xdr:cNvPr id="351" name="テキスト ボックス 350"/>
        <xdr:cNvSpPr txBox="1"/>
      </xdr:nvSpPr>
      <xdr:spPr>
        <a:xfrm>
          <a:off x="9372111" y="968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130894</xdr:rowOff>
    </xdr:from>
    <xdr:to>
      <xdr:col>12</xdr:col>
      <xdr:colOff>511175</xdr:colOff>
      <xdr:row>55</xdr:row>
      <xdr:rowOff>170247</xdr:rowOff>
    </xdr:to>
    <xdr:cxnSp macro="">
      <xdr:nvCxnSpPr>
        <xdr:cNvPr id="352" name="直線コネクタ 351"/>
        <xdr:cNvCxnSpPr/>
      </xdr:nvCxnSpPr>
      <xdr:spPr>
        <a:xfrm flipV="1">
          <a:off x="7861300" y="9560644"/>
          <a:ext cx="889000" cy="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101417</xdr:rowOff>
    </xdr:from>
    <xdr:ext cx="534377" cy="259045"/>
    <xdr:sp macro="" textlink="">
      <xdr:nvSpPr>
        <xdr:cNvPr id="354" name="テキスト ボックス 353"/>
        <xdr:cNvSpPr txBox="1"/>
      </xdr:nvSpPr>
      <xdr:spPr>
        <a:xfrm>
          <a:off x="8483111" y="97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66331</xdr:rowOff>
    </xdr:from>
    <xdr:to>
      <xdr:col>11</xdr:col>
      <xdr:colOff>307975</xdr:colOff>
      <xdr:row>55</xdr:row>
      <xdr:rowOff>170247</xdr:rowOff>
    </xdr:to>
    <xdr:cxnSp macro="">
      <xdr:nvCxnSpPr>
        <xdr:cNvPr id="355" name="直線コネクタ 354"/>
        <xdr:cNvCxnSpPr/>
      </xdr:nvCxnSpPr>
      <xdr:spPr>
        <a:xfrm>
          <a:off x="6972300" y="9324631"/>
          <a:ext cx="889000" cy="27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129157</xdr:rowOff>
    </xdr:from>
    <xdr:ext cx="534377" cy="259045"/>
    <xdr:sp macro="" textlink="">
      <xdr:nvSpPr>
        <xdr:cNvPr id="357" name="テキスト ボックス 356"/>
        <xdr:cNvSpPr txBox="1"/>
      </xdr:nvSpPr>
      <xdr:spPr>
        <a:xfrm>
          <a:off x="7594111" y="973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126575</xdr:rowOff>
    </xdr:from>
    <xdr:ext cx="534377" cy="259045"/>
    <xdr:sp macro="" textlink="">
      <xdr:nvSpPr>
        <xdr:cNvPr id="359" name="テキスト ボックス 358"/>
        <xdr:cNvSpPr txBox="1"/>
      </xdr:nvSpPr>
      <xdr:spPr>
        <a:xfrm>
          <a:off x="6705111" y="97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63331</xdr:rowOff>
    </xdr:from>
    <xdr:to>
      <xdr:col>15</xdr:col>
      <xdr:colOff>231775</xdr:colOff>
      <xdr:row>56</xdr:row>
      <xdr:rowOff>164931</xdr:rowOff>
    </xdr:to>
    <xdr:sp macro="" textlink="">
      <xdr:nvSpPr>
        <xdr:cNvPr id="365" name="円/楕円 364"/>
        <xdr:cNvSpPr/>
      </xdr:nvSpPr>
      <xdr:spPr>
        <a:xfrm>
          <a:off x="10426700" y="966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41758</xdr:rowOff>
    </xdr:from>
    <xdr:ext cx="534377" cy="259045"/>
    <xdr:sp macro="" textlink="">
      <xdr:nvSpPr>
        <xdr:cNvPr id="366" name="農林水産業費該当値テキスト"/>
        <xdr:cNvSpPr txBox="1"/>
      </xdr:nvSpPr>
      <xdr:spPr>
        <a:xfrm>
          <a:off x="10528300" y="964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44,474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30733</xdr:rowOff>
    </xdr:from>
    <xdr:to>
      <xdr:col>14</xdr:col>
      <xdr:colOff>79375</xdr:colOff>
      <xdr:row>54</xdr:row>
      <xdr:rowOff>132333</xdr:rowOff>
    </xdr:to>
    <xdr:sp macro="" textlink="">
      <xdr:nvSpPr>
        <xdr:cNvPr id="367" name="円/楕円 366"/>
        <xdr:cNvSpPr/>
      </xdr:nvSpPr>
      <xdr:spPr>
        <a:xfrm>
          <a:off x="9588500" y="92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148860</xdr:rowOff>
    </xdr:from>
    <xdr:ext cx="599010" cy="259045"/>
    <xdr:sp macro="" textlink="">
      <xdr:nvSpPr>
        <xdr:cNvPr id="368" name="テキスト ボックス 367"/>
        <xdr:cNvSpPr txBox="1"/>
      </xdr:nvSpPr>
      <xdr:spPr>
        <a:xfrm>
          <a:off x="9339794" y="906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110,178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80094</xdr:rowOff>
    </xdr:from>
    <xdr:to>
      <xdr:col>12</xdr:col>
      <xdr:colOff>561975</xdr:colOff>
      <xdr:row>56</xdr:row>
      <xdr:rowOff>10244</xdr:rowOff>
    </xdr:to>
    <xdr:sp macro="" textlink="">
      <xdr:nvSpPr>
        <xdr:cNvPr id="369" name="円/楕円 368"/>
        <xdr:cNvSpPr/>
      </xdr:nvSpPr>
      <xdr:spPr>
        <a:xfrm>
          <a:off x="8699500" y="950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26771</xdr:rowOff>
    </xdr:from>
    <xdr:ext cx="534377" cy="259045"/>
    <xdr:sp macro="" textlink="">
      <xdr:nvSpPr>
        <xdr:cNvPr id="370" name="テキスト ボックス 369"/>
        <xdr:cNvSpPr txBox="1"/>
      </xdr:nvSpPr>
      <xdr:spPr>
        <a:xfrm>
          <a:off x="8483111" y="928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71,541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119447</xdr:rowOff>
    </xdr:from>
    <xdr:to>
      <xdr:col>11</xdr:col>
      <xdr:colOff>358775</xdr:colOff>
      <xdr:row>56</xdr:row>
      <xdr:rowOff>49597</xdr:rowOff>
    </xdr:to>
    <xdr:sp macro="" textlink="">
      <xdr:nvSpPr>
        <xdr:cNvPr id="371" name="円/楕円 370"/>
        <xdr:cNvSpPr/>
      </xdr:nvSpPr>
      <xdr:spPr>
        <a:xfrm>
          <a:off x="7810500" y="954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66124</xdr:rowOff>
    </xdr:from>
    <xdr:ext cx="534377" cy="259045"/>
    <xdr:sp macro="" textlink="">
      <xdr:nvSpPr>
        <xdr:cNvPr id="372" name="テキスト ボックス 371"/>
        <xdr:cNvSpPr txBox="1"/>
      </xdr:nvSpPr>
      <xdr:spPr>
        <a:xfrm>
          <a:off x="7594111" y="93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15531</xdr:rowOff>
    </xdr:from>
    <xdr:to>
      <xdr:col>10</xdr:col>
      <xdr:colOff>155575</xdr:colOff>
      <xdr:row>54</xdr:row>
      <xdr:rowOff>117131</xdr:rowOff>
    </xdr:to>
    <xdr:sp macro="" textlink="">
      <xdr:nvSpPr>
        <xdr:cNvPr id="373" name="円/楕円 372"/>
        <xdr:cNvSpPr/>
      </xdr:nvSpPr>
      <xdr:spPr>
        <a:xfrm>
          <a:off x="6921500" y="92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133658</xdr:rowOff>
    </xdr:from>
    <xdr:ext cx="599010" cy="259045"/>
    <xdr:sp macro="" textlink="">
      <xdr:nvSpPr>
        <xdr:cNvPr id="374" name="テキスト ボックス 373"/>
        <xdr:cNvSpPr txBox="1"/>
      </xdr:nvSpPr>
      <xdr:spPr>
        <a:xfrm>
          <a:off x="6672794" y="9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81521</xdr:rowOff>
    </xdr:from>
    <xdr:to>
      <xdr:col>15</xdr:col>
      <xdr:colOff>180975</xdr:colOff>
      <xdr:row>76</xdr:row>
      <xdr:rowOff>29363</xdr:rowOff>
    </xdr:to>
    <xdr:cxnSp macro="">
      <xdr:nvCxnSpPr>
        <xdr:cNvPr id="403" name="直線コネクタ 402"/>
        <xdr:cNvCxnSpPr/>
      </xdr:nvCxnSpPr>
      <xdr:spPr>
        <a:xfrm flipV="1">
          <a:off x="9639300" y="12768821"/>
          <a:ext cx="838200" cy="2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3205</xdr:rowOff>
    </xdr:from>
    <xdr:ext cx="534377" cy="259045"/>
    <xdr:sp macro="" textlink="">
      <xdr:nvSpPr>
        <xdr:cNvPr id="404" name="商工費平均値テキスト"/>
        <xdr:cNvSpPr txBox="1"/>
      </xdr:nvSpPr>
      <xdr:spPr>
        <a:xfrm>
          <a:off x="10528300" y="1286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151588</xdr:rowOff>
    </xdr:from>
    <xdr:to>
      <xdr:col>14</xdr:col>
      <xdr:colOff>28575</xdr:colOff>
      <xdr:row>76</xdr:row>
      <xdr:rowOff>29363</xdr:rowOff>
    </xdr:to>
    <xdr:cxnSp macro="">
      <xdr:nvCxnSpPr>
        <xdr:cNvPr id="406" name="直線コネクタ 405"/>
        <xdr:cNvCxnSpPr/>
      </xdr:nvCxnSpPr>
      <xdr:spPr>
        <a:xfrm>
          <a:off x="8750300" y="13010338"/>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95699</xdr:rowOff>
    </xdr:from>
    <xdr:ext cx="534377" cy="259045"/>
    <xdr:sp macro="" textlink="">
      <xdr:nvSpPr>
        <xdr:cNvPr id="408" name="テキスト ボックス 407"/>
        <xdr:cNvSpPr txBox="1"/>
      </xdr:nvSpPr>
      <xdr:spPr>
        <a:xfrm>
          <a:off x="9372111" y="127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78969</xdr:rowOff>
    </xdr:from>
    <xdr:to>
      <xdr:col>12</xdr:col>
      <xdr:colOff>511175</xdr:colOff>
      <xdr:row>75</xdr:row>
      <xdr:rowOff>151588</xdr:rowOff>
    </xdr:to>
    <xdr:cxnSp macro="">
      <xdr:nvCxnSpPr>
        <xdr:cNvPr id="409" name="直線コネクタ 408"/>
        <xdr:cNvCxnSpPr/>
      </xdr:nvCxnSpPr>
      <xdr:spPr>
        <a:xfrm>
          <a:off x="7861300" y="12937719"/>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120363</xdr:rowOff>
    </xdr:from>
    <xdr:ext cx="534377" cy="259045"/>
    <xdr:sp macro="" textlink="">
      <xdr:nvSpPr>
        <xdr:cNvPr id="411" name="テキスト ボックス 410"/>
        <xdr:cNvSpPr txBox="1"/>
      </xdr:nvSpPr>
      <xdr:spPr>
        <a:xfrm>
          <a:off x="8483111" y="131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78969</xdr:rowOff>
    </xdr:from>
    <xdr:to>
      <xdr:col>11</xdr:col>
      <xdr:colOff>307975</xdr:colOff>
      <xdr:row>76</xdr:row>
      <xdr:rowOff>15075</xdr:rowOff>
    </xdr:to>
    <xdr:cxnSp macro="">
      <xdr:nvCxnSpPr>
        <xdr:cNvPr id="412" name="直線コネクタ 411"/>
        <xdr:cNvCxnSpPr/>
      </xdr:nvCxnSpPr>
      <xdr:spPr>
        <a:xfrm flipV="1">
          <a:off x="6972300" y="12937719"/>
          <a:ext cx="889000" cy="10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128516</xdr:rowOff>
    </xdr:from>
    <xdr:ext cx="534377" cy="259045"/>
    <xdr:sp macro="" textlink="">
      <xdr:nvSpPr>
        <xdr:cNvPr id="414" name="テキスト ボックス 413"/>
        <xdr:cNvSpPr txBox="1"/>
      </xdr:nvSpPr>
      <xdr:spPr>
        <a:xfrm>
          <a:off x="7594111" y="131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159414</xdr:rowOff>
    </xdr:from>
    <xdr:ext cx="534377" cy="259045"/>
    <xdr:sp macro="" textlink="">
      <xdr:nvSpPr>
        <xdr:cNvPr id="416" name="テキスト ボックス 415"/>
        <xdr:cNvSpPr txBox="1"/>
      </xdr:nvSpPr>
      <xdr:spPr>
        <a:xfrm>
          <a:off x="6705111" y="131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30721</xdr:rowOff>
    </xdr:from>
    <xdr:to>
      <xdr:col>15</xdr:col>
      <xdr:colOff>231775</xdr:colOff>
      <xdr:row>74</xdr:row>
      <xdr:rowOff>132321</xdr:rowOff>
    </xdr:to>
    <xdr:sp macro="" textlink="">
      <xdr:nvSpPr>
        <xdr:cNvPr id="422" name="円/楕円 421"/>
        <xdr:cNvSpPr/>
      </xdr:nvSpPr>
      <xdr:spPr>
        <a:xfrm>
          <a:off x="10426700" y="127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53598</xdr:rowOff>
    </xdr:from>
    <xdr:ext cx="534377" cy="259045"/>
    <xdr:sp macro="" textlink="">
      <xdr:nvSpPr>
        <xdr:cNvPr id="423" name="商工費該当値テキスト"/>
        <xdr:cNvSpPr txBox="1"/>
      </xdr:nvSpPr>
      <xdr:spPr>
        <a:xfrm>
          <a:off x="10528300" y="125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21,527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150013</xdr:rowOff>
    </xdr:from>
    <xdr:to>
      <xdr:col>14</xdr:col>
      <xdr:colOff>79375</xdr:colOff>
      <xdr:row>76</xdr:row>
      <xdr:rowOff>80163</xdr:rowOff>
    </xdr:to>
    <xdr:sp macro="" textlink="">
      <xdr:nvSpPr>
        <xdr:cNvPr id="424" name="円/楕円 423"/>
        <xdr:cNvSpPr/>
      </xdr:nvSpPr>
      <xdr:spPr>
        <a:xfrm>
          <a:off x="9588500" y="130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71290</xdr:rowOff>
    </xdr:from>
    <xdr:ext cx="534377" cy="259045"/>
    <xdr:sp macro="" textlink="">
      <xdr:nvSpPr>
        <xdr:cNvPr id="425" name="テキスト ボックス 424"/>
        <xdr:cNvSpPr txBox="1"/>
      </xdr:nvSpPr>
      <xdr:spPr>
        <a:xfrm>
          <a:off x="9372111" y="131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100787</xdr:rowOff>
    </xdr:from>
    <xdr:to>
      <xdr:col>12</xdr:col>
      <xdr:colOff>561975</xdr:colOff>
      <xdr:row>76</xdr:row>
      <xdr:rowOff>30938</xdr:rowOff>
    </xdr:to>
    <xdr:sp macro="" textlink="">
      <xdr:nvSpPr>
        <xdr:cNvPr id="426" name="円/楕円 425"/>
        <xdr:cNvSpPr/>
      </xdr:nvSpPr>
      <xdr:spPr>
        <a:xfrm>
          <a:off x="8699500" y="129595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47464</xdr:rowOff>
    </xdr:from>
    <xdr:ext cx="534377" cy="259045"/>
    <xdr:sp macro="" textlink="">
      <xdr:nvSpPr>
        <xdr:cNvPr id="427" name="テキスト ボックス 426"/>
        <xdr:cNvSpPr txBox="1"/>
      </xdr:nvSpPr>
      <xdr:spPr>
        <a:xfrm>
          <a:off x="8483111" y="127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28169</xdr:rowOff>
    </xdr:from>
    <xdr:to>
      <xdr:col>11</xdr:col>
      <xdr:colOff>358775</xdr:colOff>
      <xdr:row>75</xdr:row>
      <xdr:rowOff>129769</xdr:rowOff>
    </xdr:to>
    <xdr:sp macro="" textlink="">
      <xdr:nvSpPr>
        <xdr:cNvPr id="428" name="円/楕円 427"/>
        <xdr:cNvSpPr/>
      </xdr:nvSpPr>
      <xdr:spPr>
        <a:xfrm>
          <a:off x="7810500" y="1288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146296</xdr:rowOff>
    </xdr:from>
    <xdr:ext cx="534377" cy="259045"/>
    <xdr:sp macro="" textlink="">
      <xdr:nvSpPr>
        <xdr:cNvPr id="429" name="テキスト ボックス 428"/>
        <xdr:cNvSpPr txBox="1"/>
      </xdr:nvSpPr>
      <xdr:spPr>
        <a:xfrm>
          <a:off x="7594111" y="1266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135725</xdr:rowOff>
    </xdr:from>
    <xdr:to>
      <xdr:col>10</xdr:col>
      <xdr:colOff>155575</xdr:colOff>
      <xdr:row>76</xdr:row>
      <xdr:rowOff>65875</xdr:rowOff>
    </xdr:to>
    <xdr:sp macro="" textlink="">
      <xdr:nvSpPr>
        <xdr:cNvPr id="430" name="円/楕円 429"/>
        <xdr:cNvSpPr/>
      </xdr:nvSpPr>
      <xdr:spPr>
        <a:xfrm>
          <a:off x="6921500" y="129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82402</xdr:rowOff>
    </xdr:from>
    <xdr:ext cx="534377" cy="259045"/>
    <xdr:sp macro="" textlink="">
      <xdr:nvSpPr>
        <xdr:cNvPr id="431" name="テキスト ボックス 430"/>
        <xdr:cNvSpPr txBox="1"/>
      </xdr:nvSpPr>
      <xdr:spPr>
        <a:xfrm>
          <a:off x="6705111" y="1276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5" name="直線コネクタ 454"/>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6"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7" name="直線コネクタ 456"/>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8"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9" name="直線コネクタ 458"/>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80314</xdr:rowOff>
    </xdr:from>
    <xdr:to>
      <xdr:col>15</xdr:col>
      <xdr:colOff>180975</xdr:colOff>
      <xdr:row>95</xdr:row>
      <xdr:rowOff>156400</xdr:rowOff>
    </xdr:to>
    <xdr:cxnSp macro="">
      <xdr:nvCxnSpPr>
        <xdr:cNvPr id="460" name="直線コネクタ 459"/>
        <xdr:cNvCxnSpPr/>
      </xdr:nvCxnSpPr>
      <xdr:spPr>
        <a:xfrm>
          <a:off x="9639300" y="16025164"/>
          <a:ext cx="838200" cy="4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125798</xdr:rowOff>
    </xdr:from>
    <xdr:ext cx="534377" cy="259045"/>
    <xdr:sp macro="" textlink="">
      <xdr:nvSpPr>
        <xdr:cNvPr id="461" name="土木費平均値テキスト"/>
        <xdr:cNvSpPr txBox="1"/>
      </xdr:nvSpPr>
      <xdr:spPr>
        <a:xfrm>
          <a:off x="10528300" y="1607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2" name="フローチャート : 判断 461"/>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126912</xdr:rowOff>
    </xdr:from>
    <xdr:to>
      <xdr:col>14</xdr:col>
      <xdr:colOff>28575</xdr:colOff>
      <xdr:row>93</xdr:row>
      <xdr:rowOff>80314</xdr:rowOff>
    </xdr:to>
    <xdr:cxnSp macro="">
      <xdr:nvCxnSpPr>
        <xdr:cNvPr id="463" name="直線コネクタ 462"/>
        <xdr:cNvCxnSpPr/>
      </xdr:nvCxnSpPr>
      <xdr:spPr>
        <a:xfrm>
          <a:off x="8750300" y="15900312"/>
          <a:ext cx="889000" cy="1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4" name="フローチャート : 判断 463"/>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42397</xdr:rowOff>
    </xdr:from>
    <xdr:ext cx="534377" cy="259045"/>
    <xdr:sp macro="" textlink="">
      <xdr:nvSpPr>
        <xdr:cNvPr id="465" name="テキスト ボックス 464"/>
        <xdr:cNvSpPr txBox="1"/>
      </xdr:nvSpPr>
      <xdr:spPr>
        <a:xfrm>
          <a:off x="9372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126912</xdr:rowOff>
    </xdr:from>
    <xdr:to>
      <xdr:col>12</xdr:col>
      <xdr:colOff>511175</xdr:colOff>
      <xdr:row>95</xdr:row>
      <xdr:rowOff>117069</xdr:rowOff>
    </xdr:to>
    <xdr:cxnSp macro="">
      <xdr:nvCxnSpPr>
        <xdr:cNvPr id="466" name="直線コネクタ 465"/>
        <xdr:cNvCxnSpPr/>
      </xdr:nvCxnSpPr>
      <xdr:spPr>
        <a:xfrm flipV="1">
          <a:off x="7861300" y="15900312"/>
          <a:ext cx="889000" cy="50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7" name="フローチャート : 判断 466"/>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163161</xdr:rowOff>
    </xdr:from>
    <xdr:ext cx="534377" cy="259045"/>
    <xdr:sp macro="" textlink="">
      <xdr:nvSpPr>
        <xdr:cNvPr id="468" name="テキスト ボックス 467"/>
        <xdr:cNvSpPr txBox="1"/>
      </xdr:nvSpPr>
      <xdr:spPr>
        <a:xfrm>
          <a:off x="8483111" y="162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117069</xdr:rowOff>
    </xdr:from>
    <xdr:to>
      <xdr:col>11</xdr:col>
      <xdr:colOff>307975</xdr:colOff>
      <xdr:row>96</xdr:row>
      <xdr:rowOff>29693</xdr:rowOff>
    </xdr:to>
    <xdr:cxnSp macro="">
      <xdr:nvCxnSpPr>
        <xdr:cNvPr id="469" name="直線コネクタ 468"/>
        <xdr:cNvCxnSpPr/>
      </xdr:nvCxnSpPr>
      <xdr:spPr>
        <a:xfrm flipV="1">
          <a:off x="6972300" y="16404819"/>
          <a:ext cx="889000" cy="8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0" name="フローチャート : 判断 469"/>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123792</xdr:rowOff>
    </xdr:from>
    <xdr:ext cx="534377" cy="259045"/>
    <xdr:sp macro="" textlink="">
      <xdr:nvSpPr>
        <xdr:cNvPr id="471" name="テキスト ボックス 470"/>
        <xdr:cNvSpPr txBox="1"/>
      </xdr:nvSpPr>
      <xdr:spPr>
        <a:xfrm>
          <a:off x="7594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2" name="フローチャート : 判断 471"/>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128833</xdr:rowOff>
    </xdr:from>
    <xdr:ext cx="534377" cy="259045"/>
    <xdr:sp macro="" textlink="">
      <xdr:nvSpPr>
        <xdr:cNvPr id="473" name="テキスト ボックス 472"/>
        <xdr:cNvSpPr txBox="1"/>
      </xdr:nvSpPr>
      <xdr:spPr>
        <a:xfrm>
          <a:off x="6705111" y="160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105600</xdr:rowOff>
    </xdr:from>
    <xdr:to>
      <xdr:col>15</xdr:col>
      <xdr:colOff>231775</xdr:colOff>
      <xdr:row>96</xdr:row>
      <xdr:rowOff>35750</xdr:rowOff>
    </xdr:to>
    <xdr:sp macro="" textlink="">
      <xdr:nvSpPr>
        <xdr:cNvPr id="479" name="円/楕円 478"/>
        <xdr:cNvSpPr/>
      </xdr:nvSpPr>
      <xdr:spPr>
        <a:xfrm>
          <a:off x="10426700" y="163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84027</xdr:rowOff>
    </xdr:from>
    <xdr:ext cx="534377" cy="259045"/>
    <xdr:sp macro="" textlink="">
      <xdr:nvSpPr>
        <xdr:cNvPr id="480" name="土木費該当値テキスト"/>
        <xdr:cNvSpPr txBox="1"/>
      </xdr:nvSpPr>
      <xdr:spPr>
        <a:xfrm>
          <a:off x="10528300" y="1637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45,185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29514</xdr:rowOff>
    </xdr:from>
    <xdr:to>
      <xdr:col>14</xdr:col>
      <xdr:colOff>79375</xdr:colOff>
      <xdr:row>93</xdr:row>
      <xdr:rowOff>131114</xdr:rowOff>
    </xdr:to>
    <xdr:sp macro="" textlink="">
      <xdr:nvSpPr>
        <xdr:cNvPr id="481" name="円/楕円 480"/>
        <xdr:cNvSpPr/>
      </xdr:nvSpPr>
      <xdr:spPr>
        <a:xfrm>
          <a:off x="9588500" y="159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147641</xdr:rowOff>
    </xdr:from>
    <xdr:ext cx="534377" cy="259045"/>
    <xdr:sp macro="" textlink="">
      <xdr:nvSpPr>
        <xdr:cNvPr id="482" name="テキスト ボックス 481"/>
        <xdr:cNvSpPr txBox="1"/>
      </xdr:nvSpPr>
      <xdr:spPr>
        <a:xfrm>
          <a:off x="9372111" y="157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78,176</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76112</xdr:rowOff>
    </xdr:from>
    <xdr:to>
      <xdr:col>12</xdr:col>
      <xdr:colOff>561975</xdr:colOff>
      <xdr:row>93</xdr:row>
      <xdr:rowOff>6262</xdr:rowOff>
    </xdr:to>
    <xdr:sp macro="" textlink="">
      <xdr:nvSpPr>
        <xdr:cNvPr id="483" name="円/楕円 482"/>
        <xdr:cNvSpPr/>
      </xdr:nvSpPr>
      <xdr:spPr>
        <a:xfrm>
          <a:off x="8699500" y="158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22789</xdr:rowOff>
    </xdr:from>
    <xdr:ext cx="534377" cy="259045"/>
    <xdr:sp macro="" textlink="">
      <xdr:nvSpPr>
        <xdr:cNvPr id="484" name="テキスト ボックス 483"/>
        <xdr:cNvSpPr txBox="1"/>
      </xdr:nvSpPr>
      <xdr:spPr>
        <a:xfrm>
          <a:off x="8483111" y="1562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88,007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66269</xdr:rowOff>
    </xdr:from>
    <xdr:to>
      <xdr:col>11</xdr:col>
      <xdr:colOff>358775</xdr:colOff>
      <xdr:row>95</xdr:row>
      <xdr:rowOff>167869</xdr:rowOff>
    </xdr:to>
    <xdr:sp macro="" textlink="">
      <xdr:nvSpPr>
        <xdr:cNvPr id="485" name="円/楕円 484"/>
        <xdr:cNvSpPr/>
      </xdr:nvSpPr>
      <xdr:spPr>
        <a:xfrm>
          <a:off x="7810500" y="163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158996</xdr:rowOff>
    </xdr:from>
    <xdr:ext cx="534377" cy="259045"/>
    <xdr:sp macro="" textlink="">
      <xdr:nvSpPr>
        <xdr:cNvPr id="486" name="テキスト ボックス 485"/>
        <xdr:cNvSpPr txBox="1"/>
      </xdr:nvSpPr>
      <xdr:spPr>
        <a:xfrm>
          <a:off x="7594111" y="1644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150343</xdr:rowOff>
    </xdr:from>
    <xdr:to>
      <xdr:col>10</xdr:col>
      <xdr:colOff>155575</xdr:colOff>
      <xdr:row>96</xdr:row>
      <xdr:rowOff>80493</xdr:rowOff>
    </xdr:to>
    <xdr:sp macro="" textlink="">
      <xdr:nvSpPr>
        <xdr:cNvPr id="487" name="円/楕円 486"/>
        <xdr:cNvSpPr/>
      </xdr:nvSpPr>
      <xdr:spPr>
        <a:xfrm>
          <a:off x="6921500" y="164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71620</xdr:rowOff>
    </xdr:from>
    <xdr:ext cx="534377" cy="259045"/>
    <xdr:sp macro="" textlink="">
      <xdr:nvSpPr>
        <xdr:cNvPr id="488" name="テキスト ボックス 487"/>
        <xdr:cNvSpPr txBox="1"/>
      </xdr:nvSpPr>
      <xdr:spPr>
        <a:xfrm>
          <a:off x="6705111" y="1653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5" name="直線コネクタ 514"/>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6"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7" name="直線コネクタ 516"/>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8"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9" name="直線コネクタ 518"/>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37516</xdr:rowOff>
    </xdr:from>
    <xdr:to>
      <xdr:col>23</xdr:col>
      <xdr:colOff>517525</xdr:colOff>
      <xdr:row>34</xdr:row>
      <xdr:rowOff>711</xdr:rowOff>
    </xdr:to>
    <xdr:cxnSp macro="">
      <xdr:nvCxnSpPr>
        <xdr:cNvPr id="520" name="直線コネクタ 519"/>
        <xdr:cNvCxnSpPr/>
      </xdr:nvCxnSpPr>
      <xdr:spPr>
        <a:xfrm flipV="1">
          <a:off x="15481300" y="5695366"/>
          <a:ext cx="838200" cy="1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110859</xdr:rowOff>
    </xdr:from>
    <xdr:ext cx="534377" cy="259045"/>
    <xdr:sp macro="" textlink="">
      <xdr:nvSpPr>
        <xdr:cNvPr id="521" name="消防費平均値テキスト"/>
        <xdr:cNvSpPr txBox="1"/>
      </xdr:nvSpPr>
      <xdr:spPr>
        <a:xfrm>
          <a:off x="16370300" y="6111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2" name="フローチャート : 判断 521"/>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57534</xdr:rowOff>
    </xdr:from>
    <xdr:to>
      <xdr:col>22</xdr:col>
      <xdr:colOff>365125</xdr:colOff>
      <xdr:row>34</xdr:row>
      <xdr:rowOff>711</xdr:rowOff>
    </xdr:to>
    <xdr:cxnSp macro="">
      <xdr:nvCxnSpPr>
        <xdr:cNvPr id="523" name="直線コネクタ 522"/>
        <xdr:cNvCxnSpPr/>
      </xdr:nvCxnSpPr>
      <xdr:spPr>
        <a:xfrm>
          <a:off x="14592300" y="5715384"/>
          <a:ext cx="889000" cy="1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4" name="フローチャート : 判断 523"/>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42018</xdr:rowOff>
    </xdr:from>
    <xdr:ext cx="534377" cy="259045"/>
    <xdr:sp macro="" textlink="">
      <xdr:nvSpPr>
        <xdr:cNvPr id="525" name="テキスト ボックス 524"/>
        <xdr:cNvSpPr txBox="1"/>
      </xdr:nvSpPr>
      <xdr:spPr>
        <a:xfrm>
          <a:off x="15214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109460</xdr:rowOff>
    </xdr:from>
    <xdr:to>
      <xdr:col>21</xdr:col>
      <xdr:colOff>161925</xdr:colOff>
      <xdr:row>33</xdr:row>
      <xdr:rowOff>57534</xdr:rowOff>
    </xdr:to>
    <xdr:cxnSp macro="">
      <xdr:nvCxnSpPr>
        <xdr:cNvPr id="526" name="直線コネクタ 525"/>
        <xdr:cNvCxnSpPr/>
      </xdr:nvCxnSpPr>
      <xdr:spPr>
        <a:xfrm>
          <a:off x="13703300" y="5424410"/>
          <a:ext cx="889000" cy="29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7" name="フローチャート : 判断 526"/>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164678</xdr:rowOff>
    </xdr:from>
    <xdr:ext cx="534377" cy="259045"/>
    <xdr:sp macro="" textlink="">
      <xdr:nvSpPr>
        <xdr:cNvPr id="528" name="テキスト ボックス 527"/>
        <xdr:cNvSpPr txBox="1"/>
      </xdr:nvSpPr>
      <xdr:spPr>
        <a:xfrm>
          <a:off x="14325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109460</xdr:rowOff>
    </xdr:from>
    <xdr:to>
      <xdr:col>19</xdr:col>
      <xdr:colOff>644525</xdr:colOff>
      <xdr:row>35</xdr:row>
      <xdr:rowOff>143847</xdr:rowOff>
    </xdr:to>
    <xdr:cxnSp macro="">
      <xdr:nvCxnSpPr>
        <xdr:cNvPr id="529" name="直線コネクタ 528"/>
        <xdr:cNvCxnSpPr/>
      </xdr:nvCxnSpPr>
      <xdr:spPr>
        <a:xfrm flipV="1">
          <a:off x="12814300" y="5424410"/>
          <a:ext cx="889000" cy="72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0" name="フローチャート : 判断 529"/>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19256</xdr:rowOff>
    </xdr:from>
    <xdr:ext cx="534377" cy="259045"/>
    <xdr:sp macro="" textlink="">
      <xdr:nvSpPr>
        <xdr:cNvPr id="531" name="テキスト ボックス 530"/>
        <xdr:cNvSpPr txBox="1"/>
      </xdr:nvSpPr>
      <xdr:spPr>
        <a:xfrm>
          <a:off x="13436111" y="63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2" name="フローチャート : 判断 531"/>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158049</xdr:rowOff>
    </xdr:from>
    <xdr:ext cx="534377" cy="259045"/>
    <xdr:sp macro="" textlink="">
      <xdr:nvSpPr>
        <xdr:cNvPr id="533" name="テキスト ボックス 532"/>
        <xdr:cNvSpPr txBox="1"/>
      </xdr:nvSpPr>
      <xdr:spPr>
        <a:xfrm>
          <a:off x="12547111" y="63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158166</xdr:rowOff>
    </xdr:from>
    <xdr:to>
      <xdr:col>23</xdr:col>
      <xdr:colOff>568325</xdr:colOff>
      <xdr:row>33</xdr:row>
      <xdr:rowOff>88316</xdr:rowOff>
    </xdr:to>
    <xdr:sp macro="" textlink="">
      <xdr:nvSpPr>
        <xdr:cNvPr id="539" name="円/楕円 538"/>
        <xdr:cNvSpPr/>
      </xdr:nvSpPr>
      <xdr:spPr>
        <a:xfrm>
          <a:off x="16268700" y="56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9593</xdr:rowOff>
    </xdr:from>
    <xdr:ext cx="534377" cy="259045"/>
    <xdr:sp macro="" textlink="">
      <xdr:nvSpPr>
        <xdr:cNvPr id="540" name="消防費該当値テキスト"/>
        <xdr:cNvSpPr txBox="1"/>
      </xdr:nvSpPr>
      <xdr:spPr>
        <a:xfrm>
          <a:off x="16370300" y="549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43,379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121361</xdr:rowOff>
    </xdr:from>
    <xdr:to>
      <xdr:col>22</xdr:col>
      <xdr:colOff>415925</xdr:colOff>
      <xdr:row>34</xdr:row>
      <xdr:rowOff>51511</xdr:rowOff>
    </xdr:to>
    <xdr:sp macro="" textlink="">
      <xdr:nvSpPr>
        <xdr:cNvPr id="541" name="円/楕円 540"/>
        <xdr:cNvSpPr/>
      </xdr:nvSpPr>
      <xdr:spPr>
        <a:xfrm>
          <a:off x="15430500" y="57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68038</xdr:rowOff>
    </xdr:from>
    <xdr:ext cx="534377" cy="259045"/>
    <xdr:sp macro="" textlink="">
      <xdr:nvSpPr>
        <xdr:cNvPr id="542" name="テキスト ボックス 541"/>
        <xdr:cNvSpPr txBox="1"/>
      </xdr:nvSpPr>
      <xdr:spPr>
        <a:xfrm>
          <a:off x="15214111" y="55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39,256</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6734</xdr:rowOff>
    </xdr:from>
    <xdr:to>
      <xdr:col>21</xdr:col>
      <xdr:colOff>212725</xdr:colOff>
      <xdr:row>33</xdr:row>
      <xdr:rowOff>108334</xdr:rowOff>
    </xdr:to>
    <xdr:sp macro="" textlink="">
      <xdr:nvSpPr>
        <xdr:cNvPr id="543" name="円/楕円 542"/>
        <xdr:cNvSpPr/>
      </xdr:nvSpPr>
      <xdr:spPr>
        <a:xfrm>
          <a:off x="14541500" y="56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124861</xdr:rowOff>
    </xdr:from>
    <xdr:ext cx="534377" cy="259045"/>
    <xdr:sp macro="" textlink="">
      <xdr:nvSpPr>
        <xdr:cNvPr id="544" name="テキスト ボックス 543"/>
        <xdr:cNvSpPr txBox="1"/>
      </xdr:nvSpPr>
      <xdr:spPr>
        <a:xfrm>
          <a:off x="14325111" y="54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42,766</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58660</xdr:rowOff>
    </xdr:from>
    <xdr:to>
      <xdr:col>20</xdr:col>
      <xdr:colOff>9525</xdr:colOff>
      <xdr:row>31</xdr:row>
      <xdr:rowOff>160260</xdr:rowOff>
    </xdr:to>
    <xdr:sp macro="" textlink="">
      <xdr:nvSpPr>
        <xdr:cNvPr id="545" name="円/楕円 544"/>
        <xdr:cNvSpPr/>
      </xdr:nvSpPr>
      <xdr:spPr>
        <a:xfrm>
          <a:off x="13652500" y="53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5337</xdr:rowOff>
    </xdr:from>
    <xdr:ext cx="534377" cy="259045"/>
    <xdr:sp macro="" textlink="">
      <xdr:nvSpPr>
        <xdr:cNvPr id="546" name="テキスト ボックス 545"/>
        <xdr:cNvSpPr txBox="1"/>
      </xdr:nvSpPr>
      <xdr:spPr>
        <a:xfrm>
          <a:off x="13436111" y="514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93047</xdr:rowOff>
    </xdr:from>
    <xdr:to>
      <xdr:col>18</xdr:col>
      <xdr:colOff>492125</xdr:colOff>
      <xdr:row>36</xdr:row>
      <xdr:rowOff>23197</xdr:rowOff>
    </xdr:to>
    <xdr:sp macro="" textlink="">
      <xdr:nvSpPr>
        <xdr:cNvPr id="547" name="円/楕円 546"/>
        <xdr:cNvSpPr/>
      </xdr:nvSpPr>
      <xdr:spPr>
        <a:xfrm>
          <a:off x="12763500" y="609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39724</xdr:rowOff>
    </xdr:from>
    <xdr:ext cx="534377" cy="259045"/>
    <xdr:sp macro="" textlink="">
      <xdr:nvSpPr>
        <xdr:cNvPr id="548" name="テキスト ボックス 547"/>
        <xdr:cNvSpPr txBox="1"/>
      </xdr:nvSpPr>
      <xdr:spPr>
        <a:xfrm>
          <a:off x="12547111" y="586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5" name="直線コネクタ 574"/>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6"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7" name="直線コネクタ 576"/>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8"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9" name="直線コネクタ 578"/>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67473</xdr:rowOff>
    </xdr:from>
    <xdr:to>
      <xdr:col>23</xdr:col>
      <xdr:colOff>517525</xdr:colOff>
      <xdr:row>55</xdr:row>
      <xdr:rowOff>42458</xdr:rowOff>
    </xdr:to>
    <xdr:cxnSp macro="">
      <xdr:nvCxnSpPr>
        <xdr:cNvPr id="580" name="直線コネクタ 579"/>
        <xdr:cNvCxnSpPr/>
      </xdr:nvCxnSpPr>
      <xdr:spPr>
        <a:xfrm>
          <a:off x="15481300" y="9154323"/>
          <a:ext cx="838200" cy="31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29151</xdr:rowOff>
    </xdr:from>
    <xdr:ext cx="534377" cy="259045"/>
    <xdr:sp macro="" textlink="">
      <xdr:nvSpPr>
        <xdr:cNvPr id="581" name="教育費平均値テキスト"/>
        <xdr:cNvSpPr txBox="1"/>
      </xdr:nvSpPr>
      <xdr:spPr>
        <a:xfrm>
          <a:off x="16370300" y="9801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2" name="フローチャート : 判断 581"/>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29287</xdr:rowOff>
    </xdr:from>
    <xdr:to>
      <xdr:col>22</xdr:col>
      <xdr:colOff>365125</xdr:colOff>
      <xdr:row>53</xdr:row>
      <xdr:rowOff>67473</xdr:rowOff>
    </xdr:to>
    <xdr:cxnSp macro="">
      <xdr:nvCxnSpPr>
        <xdr:cNvPr id="583" name="直線コネクタ 582"/>
        <xdr:cNvCxnSpPr/>
      </xdr:nvCxnSpPr>
      <xdr:spPr>
        <a:xfrm>
          <a:off x="14592300" y="9116137"/>
          <a:ext cx="889000" cy="3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4" name="フローチャート : 判断 583"/>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106494</xdr:rowOff>
    </xdr:from>
    <xdr:ext cx="534377" cy="259045"/>
    <xdr:sp macro="" textlink="">
      <xdr:nvSpPr>
        <xdr:cNvPr id="585" name="テキスト ボックス 584"/>
        <xdr:cNvSpPr txBox="1"/>
      </xdr:nvSpPr>
      <xdr:spPr>
        <a:xfrm>
          <a:off x="15214111" y="98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29287</xdr:rowOff>
    </xdr:from>
    <xdr:to>
      <xdr:col>21</xdr:col>
      <xdr:colOff>161925</xdr:colOff>
      <xdr:row>55</xdr:row>
      <xdr:rowOff>76530</xdr:rowOff>
    </xdr:to>
    <xdr:cxnSp macro="">
      <xdr:nvCxnSpPr>
        <xdr:cNvPr id="586" name="直線コネクタ 585"/>
        <xdr:cNvCxnSpPr/>
      </xdr:nvCxnSpPr>
      <xdr:spPr>
        <a:xfrm flipV="1">
          <a:off x="13703300" y="9116137"/>
          <a:ext cx="889000" cy="39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7" name="フローチャート : 判断 586"/>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32558</xdr:rowOff>
    </xdr:from>
    <xdr:ext cx="534377" cy="259045"/>
    <xdr:sp macro="" textlink="">
      <xdr:nvSpPr>
        <xdr:cNvPr id="588" name="テキスト ボックス 587"/>
        <xdr:cNvSpPr txBox="1"/>
      </xdr:nvSpPr>
      <xdr:spPr>
        <a:xfrm>
          <a:off x="14325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76530</xdr:rowOff>
    </xdr:from>
    <xdr:to>
      <xdr:col>19</xdr:col>
      <xdr:colOff>644525</xdr:colOff>
      <xdr:row>57</xdr:row>
      <xdr:rowOff>61203</xdr:rowOff>
    </xdr:to>
    <xdr:cxnSp macro="">
      <xdr:nvCxnSpPr>
        <xdr:cNvPr id="589" name="直線コネクタ 588"/>
        <xdr:cNvCxnSpPr/>
      </xdr:nvCxnSpPr>
      <xdr:spPr>
        <a:xfrm flipV="1">
          <a:off x="12814300" y="9506280"/>
          <a:ext cx="889000" cy="32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0" name="フローチャート : 判断 589"/>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8511</xdr:rowOff>
    </xdr:from>
    <xdr:ext cx="534377" cy="259045"/>
    <xdr:sp macro="" textlink="">
      <xdr:nvSpPr>
        <xdr:cNvPr id="591" name="テキスト ボックス 590"/>
        <xdr:cNvSpPr txBox="1"/>
      </xdr:nvSpPr>
      <xdr:spPr>
        <a:xfrm>
          <a:off x="13436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2" name="フローチャート : 判断 591"/>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168510</xdr:rowOff>
    </xdr:from>
    <xdr:ext cx="534377" cy="259045"/>
    <xdr:sp macro="" textlink="">
      <xdr:nvSpPr>
        <xdr:cNvPr id="593" name="テキスト ボックス 592"/>
        <xdr:cNvSpPr txBox="1"/>
      </xdr:nvSpPr>
      <xdr:spPr>
        <a:xfrm>
          <a:off x="12547111" y="99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163108</xdr:rowOff>
    </xdr:from>
    <xdr:to>
      <xdr:col>23</xdr:col>
      <xdr:colOff>568325</xdr:colOff>
      <xdr:row>55</xdr:row>
      <xdr:rowOff>93258</xdr:rowOff>
    </xdr:to>
    <xdr:sp macro="" textlink="">
      <xdr:nvSpPr>
        <xdr:cNvPr id="599" name="円/楕円 598"/>
        <xdr:cNvSpPr/>
      </xdr:nvSpPr>
      <xdr:spPr>
        <a:xfrm>
          <a:off x="16268700" y="942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14535</xdr:rowOff>
    </xdr:from>
    <xdr:ext cx="534377" cy="259045"/>
    <xdr:sp macro="" textlink="">
      <xdr:nvSpPr>
        <xdr:cNvPr id="600" name="教育費該当値テキスト"/>
        <xdr:cNvSpPr txBox="1"/>
      </xdr:nvSpPr>
      <xdr:spPr>
        <a:xfrm>
          <a:off x="16370300" y="927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98,183</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16673</xdr:rowOff>
    </xdr:from>
    <xdr:to>
      <xdr:col>22</xdr:col>
      <xdr:colOff>415925</xdr:colOff>
      <xdr:row>53</xdr:row>
      <xdr:rowOff>118273</xdr:rowOff>
    </xdr:to>
    <xdr:sp macro="" textlink="">
      <xdr:nvSpPr>
        <xdr:cNvPr id="601" name="円/楕円 600"/>
        <xdr:cNvSpPr/>
      </xdr:nvSpPr>
      <xdr:spPr>
        <a:xfrm>
          <a:off x="15430500" y="91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51</xdr:row>
      <xdr:rowOff>134800</xdr:rowOff>
    </xdr:from>
    <xdr:ext cx="599010" cy="259045"/>
    <xdr:sp macro="" textlink="">
      <xdr:nvSpPr>
        <xdr:cNvPr id="602" name="テキスト ボックス 601"/>
        <xdr:cNvSpPr txBox="1"/>
      </xdr:nvSpPr>
      <xdr:spPr>
        <a:xfrm>
          <a:off x="15181794" y="887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127,385</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149937</xdr:rowOff>
    </xdr:from>
    <xdr:to>
      <xdr:col>21</xdr:col>
      <xdr:colOff>212725</xdr:colOff>
      <xdr:row>53</xdr:row>
      <xdr:rowOff>80087</xdr:rowOff>
    </xdr:to>
    <xdr:sp macro="" textlink="">
      <xdr:nvSpPr>
        <xdr:cNvPr id="603" name="円/楕円 602"/>
        <xdr:cNvSpPr/>
      </xdr:nvSpPr>
      <xdr:spPr>
        <a:xfrm>
          <a:off x="14541500" y="90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51</xdr:row>
      <xdr:rowOff>96614</xdr:rowOff>
    </xdr:from>
    <xdr:ext cx="599010" cy="259045"/>
    <xdr:sp macro="" textlink="">
      <xdr:nvSpPr>
        <xdr:cNvPr id="604" name="テキスト ボックス 603"/>
        <xdr:cNvSpPr txBox="1"/>
      </xdr:nvSpPr>
      <xdr:spPr>
        <a:xfrm>
          <a:off x="14292794" y="884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130,893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25730</xdr:rowOff>
    </xdr:from>
    <xdr:to>
      <xdr:col>20</xdr:col>
      <xdr:colOff>9525</xdr:colOff>
      <xdr:row>55</xdr:row>
      <xdr:rowOff>127330</xdr:rowOff>
    </xdr:to>
    <xdr:sp macro="" textlink="">
      <xdr:nvSpPr>
        <xdr:cNvPr id="605" name="円/楕円 604"/>
        <xdr:cNvSpPr/>
      </xdr:nvSpPr>
      <xdr:spPr>
        <a:xfrm>
          <a:off x="13652500" y="94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143857</xdr:rowOff>
    </xdr:from>
    <xdr:ext cx="534377" cy="259045"/>
    <xdr:sp macro="" textlink="">
      <xdr:nvSpPr>
        <xdr:cNvPr id="606" name="テキスト ボックス 605"/>
        <xdr:cNvSpPr txBox="1"/>
      </xdr:nvSpPr>
      <xdr:spPr>
        <a:xfrm>
          <a:off x="13436111" y="923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95,053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10403</xdr:rowOff>
    </xdr:from>
    <xdr:to>
      <xdr:col>18</xdr:col>
      <xdr:colOff>492125</xdr:colOff>
      <xdr:row>57</xdr:row>
      <xdr:rowOff>112003</xdr:rowOff>
    </xdr:to>
    <xdr:sp macro="" textlink="">
      <xdr:nvSpPr>
        <xdr:cNvPr id="607" name="円/楕円 606"/>
        <xdr:cNvSpPr/>
      </xdr:nvSpPr>
      <xdr:spPr>
        <a:xfrm>
          <a:off x="12763500" y="978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128530</xdr:rowOff>
    </xdr:from>
    <xdr:ext cx="534377" cy="259045"/>
    <xdr:sp macro="" textlink="">
      <xdr:nvSpPr>
        <xdr:cNvPr id="608" name="テキスト ボックス 607"/>
        <xdr:cNvSpPr txBox="1"/>
      </xdr:nvSpPr>
      <xdr:spPr>
        <a:xfrm>
          <a:off x="12547111" y="955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45882</xdr:rowOff>
    </xdr:from>
    <xdr:to>
      <xdr:col>23</xdr:col>
      <xdr:colOff>516889</xdr:colOff>
      <xdr:row>78</xdr:row>
      <xdr:rowOff>139700</xdr:rowOff>
    </xdr:to>
    <xdr:cxnSp macro="">
      <xdr:nvCxnSpPr>
        <xdr:cNvPr id="630" name="直線コネクタ 629"/>
        <xdr:cNvCxnSpPr/>
      </xdr:nvCxnSpPr>
      <xdr:spPr>
        <a:xfrm flipV="1">
          <a:off x="16317595" y="12561732"/>
          <a:ext cx="1269" cy="951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164009</xdr:rowOff>
    </xdr:from>
    <xdr:ext cx="534377" cy="259045"/>
    <xdr:sp macro="" textlink="">
      <xdr:nvSpPr>
        <xdr:cNvPr id="633" name="災害復旧費最大値テキスト"/>
        <xdr:cNvSpPr txBox="1"/>
      </xdr:nvSpPr>
      <xdr:spPr>
        <a:xfrm>
          <a:off x="16370300" y="123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73</xdr:row>
      <xdr:rowOff>45882</xdr:rowOff>
    </xdr:from>
    <xdr:to>
      <xdr:col>23</xdr:col>
      <xdr:colOff>606425</xdr:colOff>
      <xdr:row>73</xdr:row>
      <xdr:rowOff>45882</xdr:rowOff>
    </xdr:to>
    <xdr:cxnSp macro="">
      <xdr:nvCxnSpPr>
        <xdr:cNvPr id="634" name="直線コネクタ 633"/>
        <xdr:cNvCxnSpPr/>
      </xdr:nvCxnSpPr>
      <xdr:spPr>
        <a:xfrm>
          <a:off x="16230600" y="1256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114554</xdr:rowOff>
    </xdr:from>
    <xdr:to>
      <xdr:col>23</xdr:col>
      <xdr:colOff>517525</xdr:colOff>
      <xdr:row>78</xdr:row>
      <xdr:rowOff>132384</xdr:rowOff>
    </xdr:to>
    <xdr:cxnSp macro="">
      <xdr:nvCxnSpPr>
        <xdr:cNvPr id="635" name="直線コネクタ 634"/>
        <xdr:cNvCxnSpPr/>
      </xdr:nvCxnSpPr>
      <xdr:spPr>
        <a:xfrm>
          <a:off x="15481300" y="13487654"/>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13754</xdr:rowOff>
    </xdr:from>
    <xdr:ext cx="469744" cy="259045"/>
    <xdr:sp macro="" textlink="">
      <xdr:nvSpPr>
        <xdr:cNvPr id="636" name="災害復旧費平均値テキスト"/>
        <xdr:cNvSpPr txBox="1"/>
      </xdr:nvSpPr>
      <xdr:spPr>
        <a:xfrm>
          <a:off x="16370300" y="1321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162327</xdr:rowOff>
    </xdr:from>
    <xdr:to>
      <xdr:col>23</xdr:col>
      <xdr:colOff>568325</xdr:colOff>
      <xdr:row>78</xdr:row>
      <xdr:rowOff>92477</xdr:rowOff>
    </xdr:to>
    <xdr:sp macro="" textlink="">
      <xdr:nvSpPr>
        <xdr:cNvPr id="637" name="フローチャート : 判断 636"/>
        <xdr:cNvSpPr/>
      </xdr:nvSpPr>
      <xdr:spPr>
        <a:xfrm>
          <a:off x="162687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30590</xdr:rowOff>
    </xdr:from>
    <xdr:to>
      <xdr:col>22</xdr:col>
      <xdr:colOff>365125</xdr:colOff>
      <xdr:row>78</xdr:row>
      <xdr:rowOff>114554</xdr:rowOff>
    </xdr:to>
    <xdr:cxnSp macro="">
      <xdr:nvCxnSpPr>
        <xdr:cNvPr id="638" name="直線コネクタ 637"/>
        <xdr:cNvCxnSpPr/>
      </xdr:nvCxnSpPr>
      <xdr:spPr>
        <a:xfrm>
          <a:off x="14592300" y="12374990"/>
          <a:ext cx="889000" cy="11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85517</xdr:rowOff>
    </xdr:from>
    <xdr:to>
      <xdr:col>22</xdr:col>
      <xdr:colOff>415925</xdr:colOff>
      <xdr:row>78</xdr:row>
      <xdr:rowOff>15667</xdr:rowOff>
    </xdr:to>
    <xdr:sp macro="" textlink="">
      <xdr:nvSpPr>
        <xdr:cNvPr id="639" name="フローチャート : 判断 638"/>
        <xdr:cNvSpPr/>
      </xdr:nvSpPr>
      <xdr:spPr>
        <a:xfrm>
          <a:off x="15430500" y="1328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32194</xdr:rowOff>
    </xdr:from>
    <xdr:ext cx="469744" cy="259045"/>
    <xdr:sp macro="" textlink="">
      <xdr:nvSpPr>
        <xdr:cNvPr id="640" name="テキスト ボックス 639"/>
        <xdr:cNvSpPr txBox="1"/>
      </xdr:nvSpPr>
      <xdr:spPr>
        <a:xfrm>
          <a:off x="15246427" y="1306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3546</xdr:rowOff>
    </xdr:from>
    <xdr:to>
      <xdr:col>21</xdr:col>
      <xdr:colOff>161925</xdr:colOff>
      <xdr:row>72</xdr:row>
      <xdr:rowOff>30590</xdr:rowOff>
    </xdr:to>
    <xdr:cxnSp macro="">
      <xdr:nvCxnSpPr>
        <xdr:cNvPr id="641" name="直線コネクタ 640"/>
        <xdr:cNvCxnSpPr/>
      </xdr:nvCxnSpPr>
      <xdr:spPr>
        <a:xfrm>
          <a:off x="13703300" y="12347946"/>
          <a:ext cx="889000" cy="2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94157</xdr:rowOff>
    </xdr:from>
    <xdr:to>
      <xdr:col>21</xdr:col>
      <xdr:colOff>212725</xdr:colOff>
      <xdr:row>78</xdr:row>
      <xdr:rowOff>24307</xdr:rowOff>
    </xdr:to>
    <xdr:sp macro="" textlink="">
      <xdr:nvSpPr>
        <xdr:cNvPr id="642" name="フローチャート : 判断 641"/>
        <xdr:cNvSpPr/>
      </xdr:nvSpPr>
      <xdr:spPr>
        <a:xfrm>
          <a:off x="14541500" y="1329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15434</xdr:rowOff>
    </xdr:from>
    <xdr:ext cx="469744" cy="259045"/>
    <xdr:sp macro="" textlink="">
      <xdr:nvSpPr>
        <xdr:cNvPr id="643" name="テキスト ボックス 642"/>
        <xdr:cNvSpPr txBox="1"/>
      </xdr:nvSpPr>
      <xdr:spPr>
        <a:xfrm>
          <a:off x="14357427" y="1338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3546</xdr:rowOff>
    </xdr:from>
    <xdr:to>
      <xdr:col>19</xdr:col>
      <xdr:colOff>644525</xdr:colOff>
      <xdr:row>75</xdr:row>
      <xdr:rowOff>437</xdr:rowOff>
    </xdr:to>
    <xdr:cxnSp macro="">
      <xdr:nvCxnSpPr>
        <xdr:cNvPr id="644" name="直線コネクタ 643"/>
        <xdr:cNvCxnSpPr/>
      </xdr:nvCxnSpPr>
      <xdr:spPr>
        <a:xfrm flipV="1">
          <a:off x="12814300" y="12347946"/>
          <a:ext cx="889000" cy="5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60919</xdr:rowOff>
    </xdr:from>
    <xdr:to>
      <xdr:col>20</xdr:col>
      <xdr:colOff>9525</xdr:colOff>
      <xdr:row>77</xdr:row>
      <xdr:rowOff>162519</xdr:rowOff>
    </xdr:to>
    <xdr:sp macro="" textlink="">
      <xdr:nvSpPr>
        <xdr:cNvPr id="645" name="フローチャート : 判断 644"/>
        <xdr:cNvSpPr/>
      </xdr:nvSpPr>
      <xdr:spPr>
        <a:xfrm>
          <a:off x="13652500" y="132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153646</xdr:rowOff>
    </xdr:from>
    <xdr:ext cx="469744" cy="259045"/>
    <xdr:sp macro="" textlink="">
      <xdr:nvSpPr>
        <xdr:cNvPr id="646" name="テキスト ボックス 645"/>
        <xdr:cNvSpPr txBox="1"/>
      </xdr:nvSpPr>
      <xdr:spPr>
        <a:xfrm>
          <a:off x="13468427" y="133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6719</xdr:rowOff>
    </xdr:from>
    <xdr:to>
      <xdr:col>18</xdr:col>
      <xdr:colOff>492125</xdr:colOff>
      <xdr:row>77</xdr:row>
      <xdr:rowOff>108319</xdr:rowOff>
    </xdr:to>
    <xdr:sp macro="" textlink="">
      <xdr:nvSpPr>
        <xdr:cNvPr id="647" name="フローチャート : 判断 646"/>
        <xdr:cNvSpPr/>
      </xdr:nvSpPr>
      <xdr:spPr>
        <a:xfrm>
          <a:off x="12763500" y="1320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99446</xdr:rowOff>
    </xdr:from>
    <xdr:ext cx="534377" cy="259045"/>
    <xdr:sp macro="" textlink="">
      <xdr:nvSpPr>
        <xdr:cNvPr id="648" name="テキスト ボックス 647"/>
        <xdr:cNvSpPr txBox="1"/>
      </xdr:nvSpPr>
      <xdr:spPr>
        <a:xfrm>
          <a:off x="12547111" y="133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81584</xdr:rowOff>
    </xdr:from>
    <xdr:to>
      <xdr:col>23</xdr:col>
      <xdr:colOff>568325</xdr:colOff>
      <xdr:row>79</xdr:row>
      <xdr:rowOff>11734</xdr:rowOff>
    </xdr:to>
    <xdr:sp macro="" textlink="">
      <xdr:nvSpPr>
        <xdr:cNvPr id="654" name="円/楕円 653"/>
        <xdr:cNvSpPr/>
      </xdr:nvSpPr>
      <xdr:spPr>
        <a:xfrm>
          <a:off x="16268700" y="134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167961</xdr:rowOff>
    </xdr:from>
    <xdr:ext cx="378565" cy="259045"/>
    <xdr:sp macro="" textlink="">
      <xdr:nvSpPr>
        <xdr:cNvPr id="655" name="災害復旧費該当値テキスト"/>
        <xdr:cNvSpPr txBox="1"/>
      </xdr:nvSpPr>
      <xdr:spPr>
        <a:xfrm>
          <a:off x="16370300" y="1336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63754</xdr:rowOff>
    </xdr:from>
    <xdr:to>
      <xdr:col>22</xdr:col>
      <xdr:colOff>415925</xdr:colOff>
      <xdr:row>78</xdr:row>
      <xdr:rowOff>165354</xdr:rowOff>
    </xdr:to>
    <xdr:sp macro="" textlink="">
      <xdr:nvSpPr>
        <xdr:cNvPr id="656" name="円/楕円 655"/>
        <xdr:cNvSpPr/>
      </xdr:nvSpPr>
      <xdr:spPr>
        <a:xfrm>
          <a:off x="15430500" y="134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156481</xdr:rowOff>
    </xdr:from>
    <xdr:ext cx="469744" cy="259045"/>
    <xdr:sp macro="" textlink="">
      <xdr:nvSpPr>
        <xdr:cNvPr id="657" name="テキスト ボックス 656"/>
        <xdr:cNvSpPr txBox="1"/>
      </xdr:nvSpPr>
      <xdr:spPr>
        <a:xfrm>
          <a:off x="15246427" y="135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151240</xdr:rowOff>
    </xdr:from>
    <xdr:to>
      <xdr:col>21</xdr:col>
      <xdr:colOff>212725</xdr:colOff>
      <xdr:row>72</xdr:row>
      <xdr:rowOff>81390</xdr:rowOff>
    </xdr:to>
    <xdr:sp macro="" textlink="">
      <xdr:nvSpPr>
        <xdr:cNvPr id="658" name="円/楕円 657"/>
        <xdr:cNvSpPr/>
      </xdr:nvSpPr>
      <xdr:spPr>
        <a:xfrm>
          <a:off x="14541500" y="1232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97917</xdr:rowOff>
    </xdr:from>
    <xdr:ext cx="534377" cy="259045"/>
    <xdr:sp macro="" textlink="">
      <xdr:nvSpPr>
        <xdr:cNvPr id="659" name="テキスト ボックス 658"/>
        <xdr:cNvSpPr txBox="1"/>
      </xdr:nvSpPr>
      <xdr:spPr>
        <a:xfrm>
          <a:off x="14325111" y="120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49,773</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124196</xdr:rowOff>
    </xdr:from>
    <xdr:to>
      <xdr:col>20</xdr:col>
      <xdr:colOff>9525</xdr:colOff>
      <xdr:row>72</xdr:row>
      <xdr:rowOff>54346</xdr:rowOff>
    </xdr:to>
    <xdr:sp macro="" textlink="">
      <xdr:nvSpPr>
        <xdr:cNvPr id="660" name="円/楕円 659"/>
        <xdr:cNvSpPr/>
      </xdr:nvSpPr>
      <xdr:spPr>
        <a:xfrm>
          <a:off x="13652500" y="122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70873</xdr:rowOff>
    </xdr:from>
    <xdr:ext cx="534377" cy="259045"/>
    <xdr:sp macro="" textlink="">
      <xdr:nvSpPr>
        <xdr:cNvPr id="661" name="テキスト ボックス 660"/>
        <xdr:cNvSpPr txBox="1"/>
      </xdr:nvSpPr>
      <xdr:spPr>
        <a:xfrm>
          <a:off x="13436111" y="1207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121087</xdr:rowOff>
    </xdr:from>
    <xdr:to>
      <xdr:col>18</xdr:col>
      <xdr:colOff>492125</xdr:colOff>
      <xdr:row>75</xdr:row>
      <xdr:rowOff>51237</xdr:rowOff>
    </xdr:to>
    <xdr:sp macro="" textlink="">
      <xdr:nvSpPr>
        <xdr:cNvPr id="662" name="円/楕円 661"/>
        <xdr:cNvSpPr/>
      </xdr:nvSpPr>
      <xdr:spPr>
        <a:xfrm>
          <a:off x="12763500" y="1280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67764</xdr:rowOff>
    </xdr:from>
    <xdr:ext cx="534377" cy="259045"/>
    <xdr:sp macro="" textlink="">
      <xdr:nvSpPr>
        <xdr:cNvPr id="663" name="テキスト ボックス 662"/>
        <xdr:cNvSpPr txBox="1"/>
      </xdr:nvSpPr>
      <xdr:spPr>
        <a:xfrm>
          <a:off x="12547111" y="125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88" name="直線コネクタ 687"/>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89"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0" name="直線コネクタ 689"/>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1"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2" name="直線コネクタ 691"/>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108471</xdr:rowOff>
    </xdr:from>
    <xdr:to>
      <xdr:col>23</xdr:col>
      <xdr:colOff>517525</xdr:colOff>
      <xdr:row>95</xdr:row>
      <xdr:rowOff>166218</xdr:rowOff>
    </xdr:to>
    <xdr:cxnSp macro="">
      <xdr:nvCxnSpPr>
        <xdr:cNvPr id="693" name="直線コネクタ 692"/>
        <xdr:cNvCxnSpPr/>
      </xdr:nvCxnSpPr>
      <xdr:spPr>
        <a:xfrm flipV="1">
          <a:off x="15481300" y="16396221"/>
          <a:ext cx="838200" cy="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67822</xdr:rowOff>
    </xdr:from>
    <xdr:ext cx="534377" cy="259045"/>
    <xdr:sp macro="" textlink="">
      <xdr:nvSpPr>
        <xdr:cNvPr id="694" name="公債費平均値テキスト"/>
        <xdr:cNvSpPr txBox="1"/>
      </xdr:nvSpPr>
      <xdr:spPr>
        <a:xfrm>
          <a:off x="16370300" y="1618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5" name="フローチャート : 判断 694"/>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166218</xdr:rowOff>
    </xdr:from>
    <xdr:to>
      <xdr:col>22</xdr:col>
      <xdr:colOff>365125</xdr:colOff>
      <xdr:row>96</xdr:row>
      <xdr:rowOff>5893</xdr:rowOff>
    </xdr:to>
    <xdr:cxnSp macro="">
      <xdr:nvCxnSpPr>
        <xdr:cNvPr id="696" name="直線コネクタ 695"/>
        <xdr:cNvCxnSpPr/>
      </xdr:nvCxnSpPr>
      <xdr:spPr>
        <a:xfrm flipV="1">
          <a:off x="14592300" y="16453968"/>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7" name="フローチャート : 判断 696"/>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144632</xdr:rowOff>
    </xdr:from>
    <xdr:ext cx="534377" cy="259045"/>
    <xdr:sp macro="" textlink="">
      <xdr:nvSpPr>
        <xdr:cNvPr id="698" name="テキスト ボックス 697"/>
        <xdr:cNvSpPr txBox="1"/>
      </xdr:nvSpPr>
      <xdr:spPr>
        <a:xfrm>
          <a:off x="15214111" y="1608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5893</xdr:rowOff>
    </xdr:from>
    <xdr:to>
      <xdr:col>21</xdr:col>
      <xdr:colOff>161925</xdr:colOff>
      <xdr:row>96</xdr:row>
      <xdr:rowOff>18135</xdr:rowOff>
    </xdr:to>
    <xdr:cxnSp macro="">
      <xdr:nvCxnSpPr>
        <xdr:cNvPr id="699" name="直線コネクタ 698"/>
        <xdr:cNvCxnSpPr/>
      </xdr:nvCxnSpPr>
      <xdr:spPr>
        <a:xfrm flipV="1">
          <a:off x="13703300" y="16465093"/>
          <a:ext cx="889000" cy="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0" name="フローチャート : 判断 699"/>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125607</xdr:rowOff>
    </xdr:from>
    <xdr:ext cx="534377" cy="259045"/>
    <xdr:sp macro="" textlink="">
      <xdr:nvSpPr>
        <xdr:cNvPr id="701" name="テキスト ボックス 700"/>
        <xdr:cNvSpPr txBox="1"/>
      </xdr:nvSpPr>
      <xdr:spPr>
        <a:xfrm>
          <a:off x="14325111" y="160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18135</xdr:rowOff>
    </xdr:from>
    <xdr:to>
      <xdr:col>19</xdr:col>
      <xdr:colOff>644525</xdr:colOff>
      <xdr:row>96</xdr:row>
      <xdr:rowOff>60185</xdr:rowOff>
    </xdr:to>
    <xdr:cxnSp macro="">
      <xdr:nvCxnSpPr>
        <xdr:cNvPr id="702" name="直線コネクタ 701"/>
        <xdr:cNvCxnSpPr/>
      </xdr:nvCxnSpPr>
      <xdr:spPr>
        <a:xfrm flipV="1">
          <a:off x="12814300" y="16477335"/>
          <a:ext cx="889000" cy="4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3" name="フローチャート : 判断 702"/>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122014</xdr:rowOff>
    </xdr:from>
    <xdr:ext cx="534377" cy="259045"/>
    <xdr:sp macro="" textlink="">
      <xdr:nvSpPr>
        <xdr:cNvPr id="704" name="テキスト ボックス 703"/>
        <xdr:cNvSpPr txBox="1"/>
      </xdr:nvSpPr>
      <xdr:spPr>
        <a:xfrm>
          <a:off x="13436111" y="160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5" name="フローチャート : 判断 704"/>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109631</xdr:rowOff>
    </xdr:from>
    <xdr:ext cx="534377" cy="259045"/>
    <xdr:sp macro="" textlink="">
      <xdr:nvSpPr>
        <xdr:cNvPr id="706" name="テキスト ボックス 705"/>
        <xdr:cNvSpPr txBox="1"/>
      </xdr:nvSpPr>
      <xdr:spPr>
        <a:xfrm>
          <a:off x="12547111" y="160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57671</xdr:rowOff>
    </xdr:from>
    <xdr:to>
      <xdr:col>23</xdr:col>
      <xdr:colOff>568325</xdr:colOff>
      <xdr:row>95</xdr:row>
      <xdr:rowOff>159271</xdr:rowOff>
    </xdr:to>
    <xdr:sp macro="" textlink="">
      <xdr:nvSpPr>
        <xdr:cNvPr id="712" name="円/楕円 711"/>
        <xdr:cNvSpPr/>
      </xdr:nvSpPr>
      <xdr:spPr>
        <a:xfrm>
          <a:off x="16268700" y="163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36098</xdr:rowOff>
    </xdr:from>
    <xdr:ext cx="534377" cy="259045"/>
    <xdr:sp macro="" textlink="">
      <xdr:nvSpPr>
        <xdr:cNvPr id="713" name="公債費該当値テキスト"/>
        <xdr:cNvSpPr txBox="1"/>
      </xdr:nvSpPr>
      <xdr:spPr>
        <a:xfrm>
          <a:off x="16370300" y="163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78,959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115418</xdr:rowOff>
    </xdr:from>
    <xdr:to>
      <xdr:col>22</xdr:col>
      <xdr:colOff>415925</xdr:colOff>
      <xdr:row>96</xdr:row>
      <xdr:rowOff>45568</xdr:rowOff>
    </xdr:to>
    <xdr:sp macro="" textlink="">
      <xdr:nvSpPr>
        <xdr:cNvPr id="714" name="円/楕円 713"/>
        <xdr:cNvSpPr/>
      </xdr:nvSpPr>
      <xdr:spPr>
        <a:xfrm>
          <a:off x="15430500" y="164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36695</xdr:rowOff>
    </xdr:from>
    <xdr:ext cx="534377" cy="259045"/>
    <xdr:sp macro="" textlink="">
      <xdr:nvSpPr>
        <xdr:cNvPr id="715" name="テキスト ボックス 714"/>
        <xdr:cNvSpPr txBox="1"/>
      </xdr:nvSpPr>
      <xdr:spPr>
        <a:xfrm>
          <a:off x="15214111" y="164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126543</xdr:rowOff>
    </xdr:from>
    <xdr:to>
      <xdr:col>21</xdr:col>
      <xdr:colOff>212725</xdr:colOff>
      <xdr:row>96</xdr:row>
      <xdr:rowOff>56693</xdr:rowOff>
    </xdr:to>
    <xdr:sp macro="" textlink="">
      <xdr:nvSpPr>
        <xdr:cNvPr id="716" name="円/楕円 715"/>
        <xdr:cNvSpPr/>
      </xdr:nvSpPr>
      <xdr:spPr>
        <a:xfrm>
          <a:off x="14541500" y="164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47820</xdr:rowOff>
    </xdr:from>
    <xdr:ext cx="534377" cy="259045"/>
    <xdr:sp macro="" textlink="">
      <xdr:nvSpPr>
        <xdr:cNvPr id="717" name="テキスト ボックス 716"/>
        <xdr:cNvSpPr txBox="1"/>
      </xdr:nvSpPr>
      <xdr:spPr>
        <a:xfrm>
          <a:off x="14325111" y="165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138785</xdr:rowOff>
    </xdr:from>
    <xdr:to>
      <xdr:col>20</xdr:col>
      <xdr:colOff>9525</xdr:colOff>
      <xdr:row>96</xdr:row>
      <xdr:rowOff>68935</xdr:rowOff>
    </xdr:to>
    <xdr:sp macro="" textlink="">
      <xdr:nvSpPr>
        <xdr:cNvPr id="718" name="円/楕円 717"/>
        <xdr:cNvSpPr/>
      </xdr:nvSpPr>
      <xdr:spPr>
        <a:xfrm>
          <a:off x="13652500" y="164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60062</xdr:rowOff>
    </xdr:from>
    <xdr:ext cx="534377" cy="259045"/>
    <xdr:sp macro="" textlink="">
      <xdr:nvSpPr>
        <xdr:cNvPr id="719" name="テキスト ボックス 718"/>
        <xdr:cNvSpPr txBox="1"/>
      </xdr:nvSpPr>
      <xdr:spPr>
        <a:xfrm>
          <a:off x="13436111" y="1651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9385</xdr:rowOff>
    </xdr:from>
    <xdr:to>
      <xdr:col>18</xdr:col>
      <xdr:colOff>492125</xdr:colOff>
      <xdr:row>96</xdr:row>
      <xdr:rowOff>110985</xdr:rowOff>
    </xdr:to>
    <xdr:sp macro="" textlink="">
      <xdr:nvSpPr>
        <xdr:cNvPr id="720" name="円/楕円 719"/>
        <xdr:cNvSpPr/>
      </xdr:nvSpPr>
      <xdr:spPr>
        <a:xfrm>
          <a:off x="12763500" y="164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102112</xdr:rowOff>
    </xdr:from>
    <xdr:ext cx="534377" cy="259045"/>
    <xdr:sp macro="" textlink="">
      <xdr:nvSpPr>
        <xdr:cNvPr id="721" name="テキスト ボックス 720"/>
        <xdr:cNvSpPr txBox="1"/>
      </xdr:nvSpPr>
      <xdr:spPr>
        <a:xfrm>
          <a:off x="12547111" y="1656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142901</xdr:rowOff>
    </xdr:from>
    <xdr:to>
      <xdr:col>32</xdr:col>
      <xdr:colOff>186689</xdr:colOff>
      <xdr:row>38</xdr:row>
      <xdr:rowOff>139700</xdr:rowOff>
    </xdr:to>
    <xdr:cxnSp macro="">
      <xdr:nvCxnSpPr>
        <xdr:cNvPr id="743" name="直線コネクタ 742"/>
        <xdr:cNvCxnSpPr/>
      </xdr:nvCxnSpPr>
      <xdr:spPr>
        <a:xfrm flipV="1">
          <a:off x="22159595" y="6486551"/>
          <a:ext cx="1269" cy="168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16705</xdr:rowOff>
    </xdr:from>
    <xdr:ext cx="249299" cy="259045"/>
    <xdr:sp macro="" textlink="">
      <xdr:nvSpPr>
        <xdr:cNvPr id="744" name="諸支出金最小値テキスト"/>
        <xdr:cNvSpPr txBox="1"/>
      </xdr:nvSpPr>
      <xdr:spPr>
        <a:xfrm>
          <a:off x="22212300" y="6703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89578</xdr:rowOff>
    </xdr:from>
    <xdr:ext cx="378565" cy="259045"/>
    <xdr:sp macro="" textlink="">
      <xdr:nvSpPr>
        <xdr:cNvPr id="746" name="諸支出金最大値テキスト"/>
        <xdr:cNvSpPr txBox="1"/>
      </xdr:nvSpPr>
      <xdr:spPr>
        <a:xfrm>
          <a:off x="22212300" y="626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37</xdr:row>
      <xdr:rowOff>142901</xdr:rowOff>
    </xdr:from>
    <xdr:to>
      <xdr:col>32</xdr:col>
      <xdr:colOff>276225</xdr:colOff>
      <xdr:row>37</xdr:row>
      <xdr:rowOff>142901</xdr:rowOff>
    </xdr:to>
    <xdr:cxnSp macro="">
      <xdr:nvCxnSpPr>
        <xdr:cNvPr id="747" name="直線コネクタ 746"/>
        <xdr:cNvCxnSpPr/>
      </xdr:nvCxnSpPr>
      <xdr:spPr>
        <a:xfrm>
          <a:off x="22072600" y="648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105605</xdr:rowOff>
    </xdr:from>
    <xdr:ext cx="313932" cy="259045"/>
    <xdr:sp macro="" textlink="">
      <xdr:nvSpPr>
        <xdr:cNvPr id="749" name="諸支出金平均値テキスト"/>
        <xdr:cNvSpPr txBox="1"/>
      </xdr:nvSpPr>
      <xdr:spPr>
        <a:xfrm>
          <a:off x="22212300" y="64492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82728</xdr:rowOff>
    </xdr:from>
    <xdr:to>
      <xdr:col>32</xdr:col>
      <xdr:colOff>238125</xdr:colOff>
      <xdr:row>39</xdr:row>
      <xdr:rowOff>12878</xdr:rowOff>
    </xdr:to>
    <xdr:sp macro="" textlink="">
      <xdr:nvSpPr>
        <xdr:cNvPr id="750" name="フローチャート : 判断 749"/>
        <xdr:cNvSpPr/>
      </xdr:nvSpPr>
      <xdr:spPr>
        <a:xfrm>
          <a:off x="221107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18999</xdr:rowOff>
    </xdr:from>
    <xdr:to>
      <xdr:col>31</xdr:col>
      <xdr:colOff>34925</xdr:colOff>
      <xdr:row>38</xdr:row>
      <xdr:rowOff>139700</xdr:rowOff>
    </xdr:to>
    <xdr:cxnSp macro="">
      <xdr:nvCxnSpPr>
        <xdr:cNvPr id="751" name="直線コネクタ 750"/>
        <xdr:cNvCxnSpPr/>
      </xdr:nvCxnSpPr>
      <xdr:spPr>
        <a:xfrm>
          <a:off x="20434300" y="5162499"/>
          <a:ext cx="889000" cy="149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78613</xdr:rowOff>
    </xdr:from>
    <xdr:to>
      <xdr:col>31</xdr:col>
      <xdr:colOff>85725</xdr:colOff>
      <xdr:row>39</xdr:row>
      <xdr:rowOff>8763</xdr:rowOff>
    </xdr:to>
    <xdr:sp macro="" textlink="">
      <xdr:nvSpPr>
        <xdr:cNvPr id="752" name="フローチャート : 判断 751"/>
        <xdr:cNvSpPr/>
      </xdr:nvSpPr>
      <xdr:spPr>
        <a:xfrm>
          <a:off x="21272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25290</xdr:rowOff>
    </xdr:from>
    <xdr:ext cx="313932" cy="259045"/>
    <xdr:sp macro="" textlink="">
      <xdr:nvSpPr>
        <xdr:cNvPr id="753" name="テキスト ボックス 752"/>
        <xdr:cNvSpPr txBox="1"/>
      </xdr:nvSpPr>
      <xdr:spPr>
        <a:xfrm>
          <a:off x="21166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18999</xdr:rowOff>
    </xdr:from>
    <xdr:to>
      <xdr:col>29</xdr:col>
      <xdr:colOff>517525</xdr:colOff>
      <xdr:row>38</xdr:row>
      <xdr:rowOff>139700</xdr:rowOff>
    </xdr:to>
    <xdr:cxnSp macro="">
      <xdr:nvCxnSpPr>
        <xdr:cNvPr id="754" name="直線コネクタ 753"/>
        <xdr:cNvCxnSpPr/>
      </xdr:nvCxnSpPr>
      <xdr:spPr>
        <a:xfrm flipV="1">
          <a:off x="19545300" y="5162499"/>
          <a:ext cx="889000" cy="149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18948</xdr:rowOff>
    </xdr:from>
    <xdr:to>
      <xdr:col>29</xdr:col>
      <xdr:colOff>568325</xdr:colOff>
      <xdr:row>38</xdr:row>
      <xdr:rowOff>120548</xdr:rowOff>
    </xdr:to>
    <xdr:sp macro="" textlink="">
      <xdr:nvSpPr>
        <xdr:cNvPr id="755" name="フローチャート : 判断 754"/>
        <xdr:cNvSpPr/>
      </xdr:nvSpPr>
      <xdr:spPr>
        <a:xfrm>
          <a:off x="20383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111675</xdr:rowOff>
    </xdr:from>
    <xdr:ext cx="378565" cy="259045"/>
    <xdr:sp macro="" textlink="">
      <xdr:nvSpPr>
        <xdr:cNvPr id="756" name="テキスト ボックス 755"/>
        <xdr:cNvSpPr txBox="1"/>
      </xdr:nvSpPr>
      <xdr:spPr>
        <a:xfrm>
          <a:off x="20245017" y="662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81128</xdr:rowOff>
    </xdr:from>
    <xdr:to>
      <xdr:col>28</xdr:col>
      <xdr:colOff>365125</xdr:colOff>
      <xdr:row>39</xdr:row>
      <xdr:rowOff>11278</xdr:rowOff>
    </xdr:to>
    <xdr:sp macro="" textlink="">
      <xdr:nvSpPr>
        <xdr:cNvPr id="758" name="フローチャート : 判断 757"/>
        <xdr:cNvSpPr/>
      </xdr:nvSpPr>
      <xdr:spPr>
        <a:xfrm>
          <a:off x="19494500" y="6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27805</xdr:rowOff>
    </xdr:from>
    <xdr:ext cx="313932" cy="259045"/>
    <xdr:sp macro="" textlink="">
      <xdr:nvSpPr>
        <xdr:cNvPr id="759" name="テキスト ボックス 758"/>
        <xdr:cNvSpPr txBox="1"/>
      </xdr:nvSpPr>
      <xdr:spPr>
        <a:xfrm>
          <a:off x="19388333" y="6371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81128</xdr:rowOff>
    </xdr:from>
    <xdr:to>
      <xdr:col>27</xdr:col>
      <xdr:colOff>161925</xdr:colOff>
      <xdr:row>39</xdr:row>
      <xdr:rowOff>11278</xdr:rowOff>
    </xdr:to>
    <xdr:sp macro="" textlink="">
      <xdr:nvSpPr>
        <xdr:cNvPr id="760" name="フローチャート : 判断 759"/>
        <xdr:cNvSpPr/>
      </xdr:nvSpPr>
      <xdr:spPr>
        <a:xfrm>
          <a:off x="18605500" y="6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27805</xdr:rowOff>
    </xdr:from>
    <xdr:ext cx="313932" cy="259045"/>
    <xdr:sp macro="" textlink="">
      <xdr:nvSpPr>
        <xdr:cNvPr id="761" name="テキスト ボックス 760"/>
        <xdr:cNvSpPr txBox="1"/>
      </xdr:nvSpPr>
      <xdr:spPr>
        <a:xfrm>
          <a:off x="18499333" y="6371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61155</xdr:rowOff>
    </xdr:from>
    <xdr:ext cx="249299" cy="259045"/>
    <xdr:sp macro="" textlink="">
      <xdr:nvSpPr>
        <xdr:cNvPr id="768" name="諸支出金該当値テキスト"/>
        <xdr:cNvSpPr txBox="1"/>
      </xdr:nvSpPr>
      <xdr:spPr>
        <a:xfrm>
          <a:off x="22212300" y="657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29</xdr:row>
      <xdr:rowOff>139649</xdr:rowOff>
    </xdr:from>
    <xdr:to>
      <xdr:col>29</xdr:col>
      <xdr:colOff>568325</xdr:colOff>
      <xdr:row>30</xdr:row>
      <xdr:rowOff>69799</xdr:rowOff>
    </xdr:to>
    <xdr:sp macro="" textlink="">
      <xdr:nvSpPr>
        <xdr:cNvPr id="771" name="円/楕円 770"/>
        <xdr:cNvSpPr/>
      </xdr:nvSpPr>
      <xdr:spPr>
        <a:xfrm>
          <a:off x="20383500" y="51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28</xdr:row>
      <xdr:rowOff>86326</xdr:rowOff>
    </xdr:from>
    <xdr:ext cx="469744" cy="259045"/>
    <xdr:sp macro="" textlink="">
      <xdr:nvSpPr>
        <xdr:cNvPr id="772" name="テキスト ボックス 771"/>
        <xdr:cNvSpPr txBox="1"/>
      </xdr:nvSpPr>
      <xdr:spPr>
        <a:xfrm>
          <a:off x="20199427" y="488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消防費及び教育費において、類似団体との乖離が顕著である。</a:t>
          </a:r>
          <a:endParaRPr kumimoji="1" lang="en-US" altLang="ja-JP" sz="1300">
            <a:latin typeface="ＭＳ Ｐゴシック"/>
          </a:endParaRPr>
        </a:p>
        <a:p>
          <a:r>
            <a:rPr kumimoji="1" lang="ja-JP" altLang="en-US" sz="1300">
              <a:latin typeface="ＭＳ Ｐゴシック"/>
            </a:rPr>
            <a:t>　消防費の要因としては、津波監視カメラ設置事業（</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73,777</a:t>
          </a:r>
          <a:r>
            <a:rPr kumimoji="1" lang="ja-JP" altLang="en-US" sz="1300">
              <a:latin typeface="ＭＳ Ｐゴシック"/>
            </a:rPr>
            <a:t>千円、</a:t>
          </a:r>
          <a:r>
            <a:rPr kumimoji="1" lang="en-US" altLang="ja-JP" sz="1300">
              <a:latin typeface="ＭＳ Ｐゴシック"/>
            </a:rPr>
            <a:t>6,888.6</a:t>
          </a:r>
          <a:r>
            <a:rPr kumimoji="1" lang="ja-JP" altLang="en-US" sz="1300">
              <a:latin typeface="ＭＳ Ｐゴシック"/>
            </a:rPr>
            <a:t>％増）、八木地区宅地嵩上げ工事補償費（</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66,500</a:t>
          </a:r>
          <a:r>
            <a:rPr kumimoji="1" lang="ja-JP" altLang="en-US" sz="1300">
              <a:latin typeface="ＭＳ Ｐゴシック"/>
            </a:rPr>
            <a:t>千円、皆増）及び同嵩上げ工事（</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21,424</a:t>
          </a:r>
          <a:r>
            <a:rPr kumimoji="1" lang="ja-JP" altLang="en-US" sz="1300">
              <a:latin typeface="ＭＳ Ｐゴシック"/>
            </a:rPr>
            <a:t>千円、</a:t>
          </a:r>
          <a:r>
            <a:rPr kumimoji="1" lang="en-US" altLang="ja-JP" sz="1300">
              <a:latin typeface="ＭＳ Ｐゴシック"/>
            </a:rPr>
            <a:t>20.8</a:t>
          </a:r>
          <a:r>
            <a:rPr kumimoji="1" lang="ja-JP" altLang="en-US" sz="1300">
              <a:latin typeface="ＭＳ Ｐゴシック"/>
            </a:rPr>
            <a:t>％増）など、東日本大震災をきっかけとした防災対策への注力が表れたもの。なお、平成</a:t>
          </a:r>
          <a:r>
            <a:rPr kumimoji="1" lang="en-US" altLang="ja-JP" sz="1300">
              <a:latin typeface="ＭＳ Ｐゴシック"/>
            </a:rPr>
            <a:t>28</a:t>
          </a:r>
          <a:r>
            <a:rPr kumimoji="1" lang="ja-JP" altLang="en-US" sz="1300">
              <a:latin typeface="ＭＳ Ｐゴシック"/>
            </a:rPr>
            <a:t>年度からも久慈消防署種市分署整備事業を２ヵ年継続事業として進めており、消防費の肥大化は平成</a:t>
          </a:r>
          <a:r>
            <a:rPr kumimoji="1" lang="en-US" altLang="ja-JP" sz="1300">
              <a:latin typeface="ＭＳ Ｐゴシック"/>
            </a:rPr>
            <a:t>28</a:t>
          </a:r>
          <a:r>
            <a:rPr kumimoji="1" lang="ja-JP" altLang="en-US" sz="1300">
              <a:latin typeface="ＭＳ Ｐゴシック"/>
            </a:rPr>
            <a:t>年度以降も見込まれる。</a:t>
          </a:r>
          <a:endParaRPr kumimoji="1" lang="en-US" altLang="ja-JP" sz="1300">
            <a:latin typeface="ＭＳ Ｐゴシック"/>
          </a:endParaRPr>
        </a:p>
        <a:p>
          <a:r>
            <a:rPr kumimoji="1" lang="ja-JP" altLang="en-US" sz="1300">
              <a:latin typeface="ＭＳ Ｐゴシック"/>
            </a:rPr>
            <a:t>　教育費の要因としては、種市小学校整備事業（</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688,587</a:t>
          </a:r>
          <a:r>
            <a:rPr kumimoji="1" lang="ja-JP" altLang="en-US" sz="1300">
              <a:latin typeface="ＭＳ Ｐゴシック"/>
            </a:rPr>
            <a:t>千円、</a:t>
          </a:r>
          <a:r>
            <a:rPr kumimoji="1" lang="en-US" altLang="ja-JP" sz="1300">
              <a:latin typeface="ＭＳ Ｐゴシック"/>
            </a:rPr>
            <a:t>78.1</a:t>
          </a:r>
          <a:r>
            <a:rPr kumimoji="1" lang="ja-JP" altLang="en-US" sz="1300">
              <a:latin typeface="ＭＳ Ｐゴシック"/>
            </a:rPr>
            <a:t>％増）及び平成</a:t>
          </a:r>
          <a:r>
            <a:rPr kumimoji="1" lang="en-US" altLang="ja-JP" sz="1300">
              <a:latin typeface="ＭＳ Ｐゴシック"/>
            </a:rPr>
            <a:t>26</a:t>
          </a:r>
          <a:r>
            <a:rPr kumimoji="1" lang="ja-JP" altLang="en-US" sz="1300">
              <a:latin typeface="ＭＳ Ｐゴシック"/>
            </a:rPr>
            <a:t>年度から３ヵ年継続事業である中野小学校改築事業の大型事業が続いていることが要因である。</a:t>
          </a:r>
          <a:endParaRPr kumimoji="1" lang="en-US" altLang="ja-JP" sz="1300">
            <a:latin typeface="ＭＳ Ｐゴシック"/>
          </a:endParaRPr>
        </a:p>
        <a:p>
          <a:r>
            <a:rPr kumimoji="1" lang="ja-JP" altLang="en-US" sz="1300">
              <a:latin typeface="ＭＳ Ｐゴシック"/>
            </a:rPr>
            <a:t>　また、災害復旧費における平成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年度の減少幅が大きいのは、東日本大震災の事業進捗状況を表しているもの。</a:t>
          </a:r>
          <a:endParaRPr kumimoji="1" lang="en-US" altLang="ja-JP" sz="1300">
            <a:latin typeface="ＭＳ Ｐゴシック"/>
          </a:endParaRPr>
        </a:p>
        <a:p>
          <a:r>
            <a:rPr kumimoji="1" lang="ja-JP" altLang="en-US" sz="1300">
              <a:latin typeface="ＭＳ Ｐゴシック"/>
            </a:rPr>
            <a:t>　諸支出金において平成</a:t>
          </a:r>
          <a:r>
            <a:rPr kumimoji="1" lang="en-US" altLang="ja-JP" sz="1300">
              <a:latin typeface="ＭＳ Ｐゴシック"/>
            </a:rPr>
            <a:t>25</a:t>
          </a:r>
          <a:r>
            <a:rPr kumimoji="1" lang="ja-JP" altLang="en-US" sz="1300">
              <a:latin typeface="ＭＳ Ｐゴシック"/>
            </a:rPr>
            <a:t>年度が突出しているのは、震災による高台移転者の土地購入費（</a:t>
          </a:r>
          <a:r>
            <a:rPr kumimoji="1" lang="en-US" altLang="ja-JP" sz="1300">
              <a:latin typeface="ＭＳ Ｐゴシック"/>
            </a:rPr>
            <a:t>2,670</a:t>
          </a:r>
          <a:r>
            <a:rPr kumimoji="1" lang="ja-JP" altLang="en-US" sz="1300">
              <a:latin typeface="ＭＳ Ｐゴシック"/>
            </a:rPr>
            <a:t>千円）と、農林業振興等多用途用地購入費（</a:t>
          </a:r>
          <a:r>
            <a:rPr kumimoji="1" lang="en-US" altLang="ja-JP" sz="1300">
              <a:latin typeface="ＭＳ Ｐゴシック"/>
            </a:rPr>
            <a:t>118,000</a:t>
          </a:r>
          <a:r>
            <a:rPr kumimoji="1" lang="ja-JP" altLang="en-US" sz="1300">
              <a:latin typeface="ＭＳ Ｐゴシック"/>
            </a:rPr>
            <a:t>千円）を要因とするものである。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財政調整基金については、</a:t>
          </a:r>
          <a:r>
            <a:rPr lang="ja-JP" altLang="en-US" sz="1100" b="0" i="0" baseline="0">
              <a:solidFill>
                <a:schemeClr val="dk1"/>
              </a:solidFill>
              <a:effectLst/>
              <a:latin typeface="+mn-lt"/>
              <a:ea typeface="+mn-ea"/>
              <a:cs typeface="+mn-cs"/>
            </a:rPr>
            <a:t>標準財政規模比が平成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年度に減少したが、残高額は徐々に増加している（</a:t>
          </a:r>
          <a:r>
            <a:rPr lang="en-US" altLang="ja-JP" sz="1100" b="0" i="0" baseline="0">
              <a:solidFill>
                <a:schemeClr val="dk1"/>
              </a:solidFill>
              <a:effectLst/>
              <a:latin typeface="+mn-lt"/>
              <a:ea typeface="+mn-ea"/>
              <a:cs typeface="+mn-cs"/>
            </a:rPr>
            <a:t>H23</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1,209</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2,219</a:t>
          </a:r>
          <a:r>
            <a:rPr lang="ja-JP" altLang="en-US" sz="1100" b="0" i="0" baseline="0">
              <a:solidFill>
                <a:schemeClr val="dk1"/>
              </a:solidFill>
              <a:effectLst/>
              <a:latin typeface="+mn-lt"/>
              <a:ea typeface="+mn-ea"/>
              <a:cs typeface="+mn-cs"/>
            </a:rPr>
            <a:t>百万円）。</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但し、平成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年度以降においては主要財源として取り崩しを見込んでおり、基金残高の維持が今後の課題である。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実質収支については、歳入歳出差引額及び翌年度に繰り越すべき財源が、平成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年度より少なかったことから、平成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年度は減少となったもの。</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実質単年度収支は積立金の増加（</a:t>
          </a:r>
          <a:r>
            <a:rPr lang="en-US" altLang="ja-JP" sz="1100" b="0" i="0" baseline="0">
              <a:solidFill>
                <a:schemeClr val="dk1"/>
              </a:solidFill>
              <a:effectLst/>
              <a:latin typeface="+mn-lt"/>
              <a:ea typeface="+mn-ea"/>
              <a:cs typeface="+mn-cs"/>
            </a:rPr>
            <a:t>162,049</a:t>
          </a:r>
          <a:r>
            <a:rPr lang="ja-JP" altLang="en-US" sz="1100" b="0" i="0" baseline="0">
              <a:solidFill>
                <a:schemeClr val="dk1"/>
              </a:solidFill>
              <a:effectLst/>
              <a:latin typeface="+mn-lt"/>
              <a:ea typeface="+mn-ea"/>
              <a:cs typeface="+mn-cs"/>
            </a:rPr>
            <a:t>千円）が寄与し、</a:t>
          </a:r>
          <a:r>
            <a:rPr lang="en-US" altLang="ja-JP" sz="1100" b="0" i="0" baseline="0">
              <a:solidFill>
                <a:schemeClr val="dk1"/>
              </a:solidFill>
              <a:effectLst/>
              <a:latin typeface="+mn-lt"/>
              <a:ea typeface="+mn-ea"/>
              <a:cs typeface="+mn-cs"/>
            </a:rPr>
            <a:t>0.89</a:t>
          </a:r>
          <a:r>
            <a:rPr lang="ja-JP" altLang="en-US" sz="1100" b="0" i="0" baseline="0">
              <a:solidFill>
                <a:schemeClr val="dk1"/>
              </a:solidFill>
              <a:effectLst/>
              <a:latin typeface="+mn-lt"/>
              <a:ea typeface="+mn-ea"/>
              <a:cs typeface="+mn-cs"/>
            </a:rPr>
            <a:t>％の増加となった。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地方交付税の合併算定替分が段階的に</a:t>
          </a:r>
          <a:r>
            <a:rPr lang="ja-JP" altLang="en-US" sz="1100" b="0" i="0" baseline="0">
              <a:solidFill>
                <a:schemeClr val="dk1"/>
              </a:solidFill>
              <a:effectLst/>
              <a:latin typeface="+mn-lt"/>
              <a:ea typeface="+mn-ea"/>
              <a:cs typeface="+mn-cs"/>
            </a:rPr>
            <a:t>縮減</a:t>
          </a:r>
          <a:r>
            <a:rPr lang="ja-JP" altLang="ja-JP" sz="1100" b="0" i="0" baseline="0">
              <a:solidFill>
                <a:schemeClr val="dk1"/>
              </a:solidFill>
              <a:effectLst/>
              <a:latin typeface="+mn-lt"/>
              <a:ea typeface="+mn-ea"/>
              <a:cs typeface="+mn-cs"/>
            </a:rPr>
            <a:t>する平成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年度以降は、</a:t>
          </a:r>
          <a:r>
            <a:rPr lang="ja-JP" altLang="en-US" sz="1100" b="0" i="0" baseline="0">
              <a:solidFill>
                <a:schemeClr val="dk1"/>
              </a:solidFill>
              <a:effectLst/>
              <a:latin typeface="+mn-lt"/>
              <a:ea typeface="+mn-ea"/>
              <a:cs typeface="+mn-cs"/>
            </a:rPr>
            <a:t>一層</a:t>
          </a:r>
          <a:r>
            <a:rPr lang="ja-JP" altLang="ja-JP" sz="1100" b="0" i="0" baseline="0">
              <a:solidFill>
                <a:schemeClr val="dk1"/>
              </a:solidFill>
              <a:effectLst/>
              <a:latin typeface="+mn-lt"/>
              <a:ea typeface="+mn-ea"/>
              <a:cs typeface="+mn-cs"/>
            </a:rPr>
            <a:t>厳しい</a:t>
          </a:r>
          <a:r>
            <a:rPr lang="ja-JP" altLang="en-US" sz="1100" b="0" i="0" baseline="0">
              <a:solidFill>
                <a:schemeClr val="dk1"/>
              </a:solidFill>
              <a:effectLst/>
              <a:latin typeface="+mn-lt"/>
              <a:ea typeface="+mn-ea"/>
              <a:cs typeface="+mn-cs"/>
            </a:rPr>
            <a:t>財政</a:t>
          </a:r>
          <a:r>
            <a:rPr lang="ja-JP" altLang="ja-JP" sz="1100" b="0" i="0" baseline="0">
              <a:solidFill>
                <a:schemeClr val="dk1"/>
              </a:solidFill>
              <a:effectLst/>
              <a:latin typeface="+mn-lt"/>
              <a:ea typeface="+mn-ea"/>
              <a:cs typeface="+mn-cs"/>
            </a:rPr>
            <a:t>状況となる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経常経費の縮減を進める</a:t>
          </a:r>
          <a:r>
            <a:rPr lang="ja-JP" altLang="en-US" sz="1100" b="0" i="0" baseline="0">
              <a:solidFill>
                <a:schemeClr val="dk1"/>
              </a:solidFill>
              <a:effectLst/>
              <a:latin typeface="+mn-lt"/>
              <a:ea typeface="+mn-ea"/>
              <a:cs typeface="+mn-cs"/>
            </a:rPr>
            <a:t>など、前述のとおり基金残高を維持する努力が必要である。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病院事業については、収益的収支で</a:t>
          </a:r>
          <a:r>
            <a:rPr lang="en-US" altLang="ja-JP" sz="1100" b="0" i="0" baseline="0">
              <a:solidFill>
                <a:schemeClr val="dk1"/>
              </a:solidFill>
              <a:effectLst/>
              <a:latin typeface="+mn-lt"/>
              <a:ea typeface="+mn-ea"/>
              <a:cs typeface="+mn-cs"/>
            </a:rPr>
            <a:t>60,668</a:t>
          </a:r>
          <a:r>
            <a:rPr lang="ja-JP" altLang="en-US" sz="1100" b="0" i="0" baseline="0">
              <a:solidFill>
                <a:schemeClr val="dk1"/>
              </a:solidFill>
              <a:effectLst/>
              <a:latin typeface="+mn-lt"/>
              <a:ea typeface="+mn-ea"/>
              <a:cs typeface="+mn-cs"/>
            </a:rPr>
            <a:t>千円の純損失となり、資本的収支では</a:t>
          </a:r>
          <a:r>
            <a:rPr lang="en-US" altLang="ja-JP" sz="1100" b="0" i="0" baseline="0">
              <a:solidFill>
                <a:schemeClr val="dk1"/>
              </a:solidFill>
              <a:effectLst/>
              <a:latin typeface="+mn-lt"/>
              <a:ea typeface="+mn-ea"/>
              <a:cs typeface="+mn-cs"/>
            </a:rPr>
            <a:t>36,036</a:t>
          </a:r>
          <a:r>
            <a:rPr lang="ja-JP" altLang="en-US" sz="1100" b="0" i="0" baseline="0">
              <a:solidFill>
                <a:schemeClr val="dk1"/>
              </a:solidFill>
              <a:effectLst/>
              <a:latin typeface="+mn-lt"/>
              <a:ea typeface="+mn-ea"/>
              <a:cs typeface="+mn-cs"/>
            </a:rPr>
            <a:t>千円の不足額となった。一方経常収支においては、入院患者の増（</a:t>
          </a:r>
          <a:r>
            <a:rPr lang="en-US" altLang="ja-JP" sz="1100" b="0" i="0" baseline="0">
              <a:solidFill>
                <a:schemeClr val="dk1"/>
              </a:solidFill>
              <a:effectLst/>
              <a:latin typeface="+mn-lt"/>
              <a:ea typeface="+mn-ea"/>
              <a:cs typeface="+mn-cs"/>
            </a:rPr>
            <a:t>8.1</a:t>
          </a:r>
          <a:r>
            <a:rPr lang="ja-JP" altLang="en-US" sz="1100" b="0" i="0" baseline="0">
              <a:solidFill>
                <a:schemeClr val="dk1"/>
              </a:solidFill>
              <a:effectLst/>
              <a:latin typeface="+mn-lt"/>
              <a:ea typeface="+mn-ea"/>
              <a:cs typeface="+mn-cs"/>
            </a:rPr>
            <a:t>％）や老健施設入所者の増（</a:t>
          </a:r>
          <a:r>
            <a:rPr lang="en-US" altLang="ja-JP" sz="1100" b="0" i="0" baseline="0">
              <a:solidFill>
                <a:schemeClr val="dk1"/>
              </a:solidFill>
              <a:effectLst/>
              <a:latin typeface="+mn-lt"/>
              <a:ea typeface="+mn-ea"/>
              <a:cs typeface="+mn-cs"/>
            </a:rPr>
            <a:t>22.5</a:t>
          </a:r>
          <a:r>
            <a:rPr lang="ja-JP" altLang="en-US" sz="1100" b="0" i="0" baseline="0">
              <a:solidFill>
                <a:schemeClr val="dk1"/>
              </a:solidFill>
              <a:effectLst/>
              <a:latin typeface="+mn-lt"/>
              <a:ea typeface="+mn-ea"/>
              <a:cs typeface="+mn-cs"/>
            </a:rPr>
            <a:t>％）などにより、</a:t>
          </a:r>
          <a:r>
            <a:rPr lang="en-US" altLang="ja-JP" sz="1100" b="0" i="0" baseline="0">
              <a:solidFill>
                <a:schemeClr val="dk1"/>
              </a:solidFill>
              <a:effectLst/>
              <a:latin typeface="+mn-lt"/>
              <a:ea typeface="+mn-ea"/>
              <a:cs typeface="+mn-cs"/>
            </a:rPr>
            <a:t>1,538</a:t>
          </a:r>
          <a:r>
            <a:rPr lang="ja-JP" altLang="en-US" sz="1100" b="0" i="0" baseline="0">
              <a:solidFill>
                <a:schemeClr val="dk1"/>
              </a:solidFill>
              <a:effectLst/>
              <a:latin typeface="+mn-lt"/>
              <a:ea typeface="+mn-ea"/>
              <a:cs typeface="+mn-cs"/>
            </a:rPr>
            <a:t>千円の経常利益を計上している。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水道事業については、</a:t>
          </a:r>
          <a:r>
            <a:rPr lang="ja-JP" altLang="en-US" sz="1100" b="0" i="0" baseline="0">
              <a:solidFill>
                <a:schemeClr val="dk1"/>
              </a:solidFill>
              <a:effectLst/>
              <a:latin typeface="+mn-lt"/>
              <a:ea typeface="+mn-ea"/>
              <a:cs typeface="+mn-cs"/>
            </a:rPr>
            <a:t>収益的収支の純利益を</a:t>
          </a:r>
          <a:r>
            <a:rPr lang="en-US" altLang="ja-JP" sz="1100" b="0" i="0" baseline="0">
              <a:solidFill>
                <a:schemeClr val="dk1"/>
              </a:solidFill>
              <a:effectLst/>
              <a:latin typeface="+mn-lt"/>
              <a:ea typeface="+mn-ea"/>
              <a:cs typeface="+mn-cs"/>
            </a:rPr>
            <a:t>898</a:t>
          </a:r>
          <a:r>
            <a:rPr lang="ja-JP" altLang="en-US" sz="1100" b="0" i="0" baseline="0">
              <a:solidFill>
                <a:schemeClr val="dk1"/>
              </a:solidFill>
              <a:effectLst/>
              <a:latin typeface="+mn-lt"/>
              <a:ea typeface="+mn-ea"/>
              <a:cs typeface="+mn-cs"/>
            </a:rPr>
            <a:t>千円計上し、資本的収支における</a:t>
          </a:r>
          <a:r>
            <a:rPr lang="en-US" altLang="ja-JP" sz="1100" b="0" i="0" baseline="0">
              <a:solidFill>
                <a:schemeClr val="dk1"/>
              </a:solidFill>
              <a:effectLst/>
              <a:latin typeface="+mn-lt"/>
              <a:ea typeface="+mn-ea"/>
              <a:cs typeface="+mn-cs"/>
            </a:rPr>
            <a:t>157,784</a:t>
          </a:r>
          <a:r>
            <a:rPr lang="ja-JP" altLang="en-US" sz="1100" b="0" i="0" baseline="0">
              <a:solidFill>
                <a:schemeClr val="dk1"/>
              </a:solidFill>
              <a:effectLst/>
              <a:latin typeface="+mn-lt"/>
              <a:ea typeface="+mn-ea"/>
              <a:cs typeface="+mn-cs"/>
            </a:rPr>
            <a:t>千円の不足額を、消費税及び地方消費税資本的収支調整額及び過年度分損益勘定留保資金で補填したものである。経営状況改善や町村合併後の課題でもある料金改定を検討し、一般会計からの負担を縮減する必要が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一般会計については、</a:t>
          </a:r>
          <a:r>
            <a:rPr lang="ja-JP" altLang="en-US" sz="1100" b="0" i="0" baseline="0">
              <a:solidFill>
                <a:schemeClr val="dk1"/>
              </a:solidFill>
              <a:effectLst/>
              <a:latin typeface="+mn-lt"/>
              <a:ea typeface="+mn-ea"/>
              <a:cs typeface="+mn-cs"/>
            </a:rPr>
            <a:t>経常一般財源化率が</a:t>
          </a:r>
          <a:r>
            <a:rPr lang="en-US" altLang="ja-JP" sz="1100" b="0" i="0" baseline="0">
              <a:solidFill>
                <a:schemeClr val="dk1"/>
              </a:solidFill>
              <a:effectLst/>
              <a:latin typeface="+mn-lt"/>
              <a:ea typeface="+mn-ea"/>
              <a:cs typeface="+mn-cs"/>
            </a:rPr>
            <a:t>95</a:t>
          </a:r>
          <a:r>
            <a:rPr lang="ja-JP" altLang="en-US" sz="1100" b="0" i="0" baseline="0">
              <a:solidFill>
                <a:schemeClr val="dk1"/>
              </a:solidFill>
              <a:effectLst/>
              <a:latin typeface="+mn-lt"/>
              <a:ea typeface="+mn-ea"/>
              <a:cs typeface="+mn-cs"/>
            </a:rPr>
            <a:t>％前後で推移していることなどから、前年とほぼ同数の標準財政規模比となっている。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介護サービス事業では、歳入において繰越金及びサービス収入の増により</a:t>
          </a:r>
          <a:r>
            <a:rPr lang="en-US" altLang="ja-JP" sz="1100" b="0" i="0" baseline="0">
              <a:solidFill>
                <a:schemeClr val="dk1"/>
              </a:solidFill>
              <a:effectLst/>
              <a:latin typeface="+mn-lt"/>
              <a:ea typeface="+mn-ea"/>
              <a:cs typeface="+mn-cs"/>
            </a:rPr>
            <a:t>5.0</a:t>
          </a:r>
          <a:r>
            <a:rPr lang="ja-JP" altLang="en-US" sz="1100" b="0" i="0" baseline="0">
              <a:solidFill>
                <a:schemeClr val="dk1"/>
              </a:solidFill>
              <a:effectLst/>
              <a:latin typeface="+mn-lt"/>
              <a:ea typeface="+mn-ea"/>
              <a:cs typeface="+mn-cs"/>
            </a:rPr>
            <a:t>％の増、歳出において総務費及び基金積立金等の増により</a:t>
          </a:r>
          <a:r>
            <a:rPr lang="en-US" altLang="ja-JP" sz="1100" b="0" i="0" baseline="0">
              <a:solidFill>
                <a:schemeClr val="dk1"/>
              </a:solidFill>
              <a:effectLst/>
              <a:latin typeface="+mn-lt"/>
              <a:ea typeface="+mn-ea"/>
              <a:cs typeface="+mn-cs"/>
            </a:rPr>
            <a:t>6.0</a:t>
          </a:r>
          <a:r>
            <a:rPr lang="ja-JP" altLang="en-US" sz="1100" b="0" i="0" baseline="0">
              <a:solidFill>
                <a:schemeClr val="dk1"/>
              </a:solidFill>
              <a:effectLst/>
              <a:latin typeface="+mn-lt"/>
              <a:ea typeface="+mn-ea"/>
              <a:cs typeface="+mn-cs"/>
            </a:rPr>
            <a:t>％増となり、実質収支を</a:t>
          </a:r>
          <a:r>
            <a:rPr lang="en-US" altLang="ja-JP" sz="1100" b="0" i="0" baseline="0">
              <a:solidFill>
                <a:schemeClr val="dk1"/>
              </a:solidFill>
              <a:effectLst/>
              <a:latin typeface="+mn-lt"/>
              <a:ea typeface="+mn-ea"/>
              <a:cs typeface="+mn-cs"/>
            </a:rPr>
            <a:t>31,975</a:t>
          </a:r>
          <a:r>
            <a:rPr lang="ja-JP" altLang="en-US" sz="1100" b="0" i="0" baseline="0">
              <a:solidFill>
                <a:schemeClr val="dk1"/>
              </a:solidFill>
              <a:effectLst/>
              <a:latin typeface="+mn-lt"/>
              <a:ea typeface="+mn-ea"/>
              <a:cs typeface="+mn-cs"/>
            </a:rPr>
            <a:t>千円計上している。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公共下水道事業では、歳入が</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％の増、歳出が</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％の減となり、</a:t>
          </a:r>
          <a:r>
            <a:rPr lang="en-US" altLang="ja-JP" sz="1100" b="0" i="0" baseline="0">
              <a:solidFill>
                <a:schemeClr val="dk1"/>
              </a:solidFill>
              <a:effectLst/>
              <a:latin typeface="+mn-lt"/>
              <a:ea typeface="+mn-ea"/>
              <a:cs typeface="+mn-cs"/>
            </a:rPr>
            <a:t>12,273</a:t>
          </a:r>
          <a:r>
            <a:rPr lang="ja-JP" altLang="en-US" sz="1100" b="0" i="0" baseline="0">
              <a:solidFill>
                <a:schemeClr val="dk1"/>
              </a:solidFill>
              <a:effectLst/>
              <a:latin typeface="+mn-lt"/>
              <a:ea typeface="+mn-ea"/>
              <a:cs typeface="+mn-cs"/>
            </a:rPr>
            <a:t>千円の実質収支黒字となっている。繰入金や使用料及び手数料等の増や、公共下水道事業費の減が要因である。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国民健康保険会計については前年より</a:t>
          </a:r>
          <a:r>
            <a:rPr lang="en-US" altLang="ja-JP" sz="1100" b="0" i="0" baseline="0">
              <a:solidFill>
                <a:schemeClr val="dk1"/>
              </a:solidFill>
              <a:effectLst/>
              <a:latin typeface="+mn-lt"/>
              <a:ea typeface="+mn-ea"/>
              <a:cs typeface="+mn-cs"/>
            </a:rPr>
            <a:t>0.49</a:t>
          </a:r>
          <a:r>
            <a:rPr lang="ja-JP" altLang="ja-JP" sz="1100" b="0" i="0" baseline="0">
              <a:solidFill>
                <a:schemeClr val="dk1"/>
              </a:solidFill>
              <a:effectLst/>
              <a:latin typeface="+mn-lt"/>
              <a:ea typeface="+mn-ea"/>
              <a:cs typeface="+mn-cs"/>
            </a:rPr>
            <a:t>ポイント悪化した。基金の取り崩し</a:t>
          </a:r>
          <a:r>
            <a:rPr lang="ja-JP" altLang="en-US" sz="1100" b="0" i="0" baseline="0">
              <a:solidFill>
                <a:schemeClr val="dk1"/>
              </a:solidFill>
              <a:effectLst/>
              <a:latin typeface="+mn-lt"/>
              <a:ea typeface="+mn-ea"/>
              <a:cs typeface="+mn-cs"/>
            </a:rPr>
            <a:t>を進め、基金残高はほぼ枯渇した状況である。平成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年度からの</a:t>
          </a:r>
          <a:r>
            <a:rPr lang="ja-JP" altLang="ja-JP" sz="1100" b="0" i="0" baseline="0">
              <a:solidFill>
                <a:schemeClr val="dk1"/>
              </a:solidFill>
              <a:effectLst/>
              <a:latin typeface="+mn-lt"/>
              <a:ea typeface="+mn-ea"/>
              <a:cs typeface="+mn-cs"/>
            </a:rPr>
            <a:t>国保の都道府県化を</a:t>
          </a:r>
          <a:r>
            <a:rPr lang="ja-JP" altLang="en-US" sz="1100" b="0" i="0" baseline="0">
              <a:solidFill>
                <a:schemeClr val="dk1"/>
              </a:solidFill>
              <a:effectLst/>
              <a:latin typeface="+mn-lt"/>
              <a:ea typeface="+mn-ea"/>
              <a:cs typeface="+mn-cs"/>
            </a:rPr>
            <a:t>見据え、国保財政の健全化を図る。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介護サービス事業及び魚市場事業を除く</a:t>
          </a:r>
          <a:r>
            <a:rPr lang="ja-JP" altLang="ja-JP" sz="1100" b="0" i="0" baseline="0">
              <a:solidFill>
                <a:schemeClr val="dk1"/>
              </a:solidFill>
              <a:effectLst/>
              <a:latin typeface="+mn-lt"/>
              <a:ea typeface="+mn-ea"/>
              <a:cs typeface="+mn-cs"/>
            </a:rPr>
            <a:t>その他の会計についても、一般会計からの繰入金等で、黒字を維持している状況であるが、一般会計の負担を必要最低限に抑えるため、基準外繰入を抑えるよう努め、収支均衡を図っている状況である。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12592365</v>
      </c>
      <c r="BO4" s="379"/>
      <c r="BP4" s="379"/>
      <c r="BQ4" s="379"/>
      <c r="BR4" s="379"/>
      <c r="BS4" s="379"/>
      <c r="BT4" s="379"/>
      <c r="BU4" s="380"/>
      <c r="BV4" s="378">
        <v>14510524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v>
      </c>
      <c r="CU4" s="556"/>
      <c r="CV4" s="556"/>
      <c r="CW4" s="556"/>
      <c r="CX4" s="556"/>
      <c r="CY4" s="556"/>
      <c r="CZ4" s="556"/>
      <c r="DA4" s="557"/>
      <c r="DB4" s="555">
        <v>7.4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11952958</v>
      </c>
      <c r="BO5" s="384"/>
      <c r="BP5" s="384"/>
      <c r="BQ5" s="384"/>
      <c r="BR5" s="384"/>
      <c r="BS5" s="384"/>
      <c r="BT5" s="384"/>
      <c r="BU5" s="385"/>
      <c r="BV5" s="383">
        <v>13655677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90.9</v>
      </c>
      <c r="CU5" s="354"/>
      <c r="CV5" s="354"/>
      <c r="CW5" s="354"/>
      <c r="CX5" s="354"/>
      <c r="CY5" s="354"/>
      <c r="CZ5" s="354"/>
      <c r="DA5" s="355"/>
      <c r="DB5" s="353">
        <v>89.9</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639407</v>
      </c>
      <c r="BO6" s="384"/>
      <c r="BP6" s="384"/>
      <c r="BQ6" s="384"/>
      <c r="BR6" s="384"/>
      <c r="BS6" s="384"/>
      <c r="BT6" s="384"/>
      <c r="BU6" s="385"/>
      <c r="BV6" s="383">
        <v>854847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95.5</v>
      </c>
      <c r="CU6" s="530"/>
      <c r="CV6" s="530"/>
      <c r="CW6" s="530"/>
      <c r="CX6" s="530"/>
      <c r="CY6" s="530"/>
      <c r="CZ6" s="530"/>
      <c r="DA6" s="531"/>
      <c r="DB6" s="529">
        <v>94.9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155700</v>
      </c>
      <c r="BO7" s="384"/>
      <c r="BP7" s="384"/>
      <c r="BQ7" s="384"/>
      <c r="BR7" s="384"/>
      <c r="BS7" s="384"/>
      <c r="BT7" s="384"/>
      <c r="BU7" s="385"/>
      <c r="BV7" s="383">
        <v>350177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6901052</v>
      </c>
      <c r="CU7" s="384"/>
      <c r="CV7" s="384"/>
      <c r="CW7" s="384"/>
      <c r="CX7" s="384"/>
      <c r="CY7" s="384"/>
      <c r="CZ7" s="384"/>
      <c r="DA7" s="385"/>
      <c r="DB7" s="383">
        <v>6851859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483707</v>
      </c>
      <c r="BO8" s="384"/>
      <c r="BP8" s="384"/>
      <c r="BQ8" s="384"/>
      <c r="BR8" s="384"/>
      <c r="BS8" s="384"/>
      <c r="BT8" s="384"/>
      <c r="BU8" s="385"/>
      <c r="BV8" s="383">
        <v>504670</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0.23</v>
      </c>
      <c r="CU8" s="493"/>
      <c r="CV8" s="493"/>
      <c r="CW8" s="493"/>
      <c r="CX8" s="493"/>
      <c r="CY8" s="493"/>
      <c r="CZ8" s="493"/>
      <c r="DA8" s="494"/>
      <c r="DB8" s="492">
        <v>0.21</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16693</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-20963</v>
      </c>
      <c r="BO9" s="384"/>
      <c r="BP9" s="384"/>
      <c r="BQ9" s="384"/>
      <c r="BR9" s="384"/>
      <c r="BS9" s="384"/>
      <c r="BT9" s="384"/>
      <c r="BU9" s="385"/>
      <c r="BV9" s="383">
        <v>53334</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14.9</v>
      </c>
      <c r="CU9" s="354"/>
      <c r="CV9" s="354"/>
      <c r="CW9" s="354"/>
      <c r="CX9" s="354"/>
      <c r="CY9" s="354"/>
      <c r="CZ9" s="354"/>
      <c r="DA9" s="355"/>
      <c r="DB9" s="353">
        <v>15.4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17913</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415373</v>
      </c>
      <c r="BO10" s="384"/>
      <c r="BP10" s="384"/>
      <c r="BQ10" s="384"/>
      <c r="BR10" s="384"/>
      <c r="BS10" s="384"/>
      <c r="BT10" s="384"/>
      <c r="BU10" s="385"/>
      <c r="BV10" s="383">
        <v>253324</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102</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17813</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v>23595</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17744</v>
      </c>
      <c r="S13" s="485"/>
      <c r="T13" s="485"/>
      <c r="U13" s="485"/>
      <c r="V13" s="486"/>
      <c r="W13" s="472" t="s">
        <v>121</v>
      </c>
      <c r="X13" s="396"/>
      <c r="Y13" s="396"/>
      <c r="Z13" s="396"/>
      <c r="AA13" s="396"/>
      <c r="AB13" s="397"/>
      <c r="AC13" s="359">
        <v>1657</v>
      </c>
      <c r="AD13" s="360"/>
      <c r="AE13" s="360"/>
      <c r="AF13" s="360"/>
      <c r="AG13" s="361"/>
      <c r="AH13" s="359">
        <v>1961</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370815</v>
      </c>
      <c r="BO13" s="384"/>
      <c r="BP13" s="384"/>
      <c r="BQ13" s="384"/>
      <c r="BR13" s="384"/>
      <c r="BS13" s="384"/>
      <c r="BT13" s="384"/>
      <c r="BU13" s="385"/>
      <c r="BV13" s="383">
        <v>306658</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9.6</v>
      </c>
      <c r="CU13" s="354"/>
      <c r="CV13" s="354"/>
      <c r="CW13" s="354"/>
      <c r="CX13" s="354"/>
      <c r="CY13" s="354"/>
      <c r="CZ13" s="354"/>
      <c r="DA13" s="355"/>
      <c r="DB13" s="353">
        <v>9.5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18111</v>
      </c>
      <c r="S14" s="485"/>
      <c r="T14" s="485"/>
      <c r="U14" s="485"/>
      <c r="V14" s="486"/>
      <c r="W14" s="487"/>
      <c r="X14" s="399"/>
      <c r="Y14" s="399"/>
      <c r="Z14" s="399"/>
      <c r="AA14" s="399"/>
      <c r="AB14" s="400"/>
      <c r="AC14" s="477">
        <v>21.4</v>
      </c>
      <c r="AD14" s="478"/>
      <c r="AE14" s="478"/>
      <c r="AF14" s="478"/>
      <c r="AG14" s="479"/>
      <c r="AH14" s="477">
        <v>22.8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42.7</v>
      </c>
      <c r="CU14" s="456"/>
      <c r="CV14" s="456"/>
      <c r="CW14" s="456"/>
      <c r="CX14" s="456"/>
      <c r="CY14" s="456"/>
      <c r="CZ14" s="456"/>
      <c r="DA14" s="457"/>
      <c r="DB14" s="488">
        <v>57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18045</v>
      </c>
      <c r="S15" s="485"/>
      <c r="T15" s="485"/>
      <c r="U15" s="485"/>
      <c r="V15" s="486"/>
      <c r="W15" s="472" t="s">
        <v>128</v>
      </c>
      <c r="X15" s="396"/>
      <c r="Y15" s="396"/>
      <c r="Z15" s="396"/>
      <c r="AA15" s="396"/>
      <c r="AB15" s="397"/>
      <c r="AC15" s="359">
        <v>2340</v>
      </c>
      <c r="AD15" s="360"/>
      <c r="AE15" s="360"/>
      <c r="AF15" s="360"/>
      <c r="AG15" s="361"/>
      <c r="AH15" s="359">
        <v>2873</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1386915</v>
      </c>
      <c r="BO15" s="379"/>
      <c r="BP15" s="379"/>
      <c r="BQ15" s="379"/>
      <c r="BR15" s="379"/>
      <c r="BS15" s="379"/>
      <c r="BT15" s="379"/>
      <c r="BU15" s="380"/>
      <c r="BV15" s="378">
        <v>1224366</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30.3</v>
      </c>
      <c r="AD16" s="478"/>
      <c r="AE16" s="478"/>
      <c r="AF16" s="478"/>
      <c r="AG16" s="479"/>
      <c r="AH16" s="477">
        <v>33.4</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5796668</v>
      </c>
      <c r="BO16" s="384"/>
      <c r="BP16" s="384"/>
      <c r="BQ16" s="384"/>
      <c r="BR16" s="384"/>
      <c r="BS16" s="384"/>
      <c r="BT16" s="384"/>
      <c r="BU16" s="385"/>
      <c r="BV16" s="383">
        <v>5621471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6"/>
      <c r="Y17" s="396"/>
      <c r="Z17" s="396"/>
      <c r="AA17" s="396"/>
      <c r="AB17" s="397"/>
      <c r="AC17" s="359">
        <v>3731</v>
      </c>
      <c r="AD17" s="360"/>
      <c r="AE17" s="360"/>
      <c r="AF17" s="360"/>
      <c r="AG17" s="361"/>
      <c r="AH17" s="359">
        <v>3776</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1729289</v>
      </c>
      <c r="BO17" s="384"/>
      <c r="BP17" s="384"/>
      <c r="BQ17" s="384"/>
      <c r="BR17" s="384"/>
      <c r="BS17" s="384"/>
      <c r="BT17" s="384"/>
      <c r="BU17" s="385"/>
      <c r="BV17" s="383">
        <v>1544885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302.92</v>
      </c>
      <c r="M18" s="448"/>
      <c r="N18" s="448"/>
      <c r="O18" s="448"/>
      <c r="P18" s="448"/>
      <c r="Q18" s="448"/>
      <c r="R18" s="449"/>
      <c r="S18" s="449"/>
      <c r="T18" s="449"/>
      <c r="U18" s="449"/>
      <c r="V18" s="450"/>
      <c r="W18" s="464"/>
      <c r="X18" s="465"/>
      <c r="Y18" s="465"/>
      <c r="Z18" s="465"/>
      <c r="AA18" s="465"/>
      <c r="AB18" s="473"/>
      <c r="AC18" s="347">
        <v>48.3</v>
      </c>
      <c r="AD18" s="348"/>
      <c r="AE18" s="348"/>
      <c r="AF18" s="348"/>
      <c r="AG18" s="451"/>
      <c r="AH18" s="347">
        <v>43.9</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6242486</v>
      </c>
      <c r="BO18" s="384"/>
      <c r="BP18" s="384"/>
      <c r="BQ18" s="384"/>
      <c r="BR18" s="384"/>
      <c r="BS18" s="384"/>
      <c r="BT18" s="384"/>
      <c r="BU18" s="385"/>
      <c r="BV18" s="383">
        <v>6196383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55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8808642</v>
      </c>
      <c r="BO19" s="384"/>
      <c r="BP19" s="384"/>
      <c r="BQ19" s="384"/>
      <c r="BR19" s="384"/>
      <c r="BS19" s="384"/>
      <c r="BT19" s="384"/>
      <c r="BU19" s="385"/>
      <c r="BV19" s="383">
        <v>8274918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5959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14574461</v>
      </c>
      <c r="BO23" s="384"/>
      <c r="BP23" s="384"/>
      <c r="BQ23" s="384"/>
      <c r="BR23" s="384"/>
      <c r="BS23" s="384"/>
      <c r="BT23" s="384"/>
      <c r="BU23" s="385"/>
      <c r="BV23" s="383">
        <v>14496251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6840</v>
      </c>
      <c r="R24" s="360"/>
      <c r="S24" s="360"/>
      <c r="T24" s="360"/>
      <c r="U24" s="360"/>
      <c r="V24" s="361"/>
      <c r="W24" s="425"/>
      <c r="X24" s="416"/>
      <c r="Y24" s="417"/>
      <c r="Z24" s="356" t="s">
        <v>152</v>
      </c>
      <c r="AA24" s="357"/>
      <c r="AB24" s="357"/>
      <c r="AC24" s="357"/>
      <c r="AD24" s="357"/>
      <c r="AE24" s="357"/>
      <c r="AF24" s="357"/>
      <c r="AG24" s="358"/>
      <c r="AH24" s="359">
        <v>185</v>
      </c>
      <c r="AI24" s="360"/>
      <c r="AJ24" s="360"/>
      <c r="AK24" s="360"/>
      <c r="AL24" s="361"/>
      <c r="AM24" s="359">
        <v>570910</v>
      </c>
      <c r="AN24" s="360"/>
      <c r="AO24" s="360"/>
      <c r="AP24" s="360"/>
      <c r="AQ24" s="360"/>
      <c r="AR24" s="361"/>
      <c r="AS24" s="359">
        <v>3086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11692688</v>
      </c>
      <c r="BO24" s="384"/>
      <c r="BP24" s="384"/>
      <c r="BQ24" s="384"/>
      <c r="BR24" s="384"/>
      <c r="BS24" s="384"/>
      <c r="BT24" s="384"/>
      <c r="BU24" s="385"/>
      <c r="BV24" s="383">
        <v>11295212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2</v>
      </c>
      <c r="M25" s="360"/>
      <c r="N25" s="360"/>
      <c r="O25" s="360"/>
      <c r="P25" s="361"/>
      <c r="Q25" s="359">
        <v>5730</v>
      </c>
      <c r="R25" s="360"/>
      <c r="S25" s="360"/>
      <c r="T25" s="360"/>
      <c r="U25" s="360"/>
      <c r="V25" s="361"/>
      <c r="W25" s="425"/>
      <c r="X25" s="416"/>
      <c r="Y25" s="417"/>
      <c r="Z25" s="356" t="s">
        <v>155</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40621</v>
      </c>
      <c r="BO25" s="379"/>
      <c r="BP25" s="379"/>
      <c r="BQ25" s="379"/>
      <c r="BR25" s="379"/>
      <c r="BS25" s="379"/>
      <c r="BT25" s="379"/>
      <c r="BU25" s="380"/>
      <c r="BV25" s="378">
        <v>25799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5290</v>
      </c>
      <c r="R26" s="360"/>
      <c r="S26" s="360"/>
      <c r="T26" s="360"/>
      <c r="U26" s="360"/>
      <c r="V26" s="361"/>
      <c r="W26" s="425"/>
      <c r="X26" s="416"/>
      <c r="Y26" s="417"/>
      <c r="Z26" s="356" t="s">
        <v>158</v>
      </c>
      <c r="AA26" s="438"/>
      <c r="AB26" s="438"/>
      <c r="AC26" s="438"/>
      <c r="AD26" s="438"/>
      <c r="AE26" s="438"/>
      <c r="AF26" s="438"/>
      <c r="AG26" s="439"/>
      <c r="AH26" s="359">
        <v>6</v>
      </c>
      <c r="AI26" s="360"/>
      <c r="AJ26" s="360"/>
      <c r="AK26" s="360"/>
      <c r="AL26" s="361"/>
      <c r="AM26" s="359">
        <v>16548</v>
      </c>
      <c r="AN26" s="360"/>
      <c r="AO26" s="360"/>
      <c r="AP26" s="360"/>
      <c r="AQ26" s="360"/>
      <c r="AR26" s="361"/>
      <c r="AS26" s="359">
        <v>2758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2730</v>
      </c>
      <c r="R27" s="360"/>
      <c r="S27" s="360"/>
      <c r="T27" s="360"/>
      <c r="U27" s="360"/>
      <c r="V27" s="361"/>
      <c r="W27" s="425"/>
      <c r="X27" s="416"/>
      <c r="Y27" s="417"/>
      <c r="Z27" s="356" t="s">
        <v>161</v>
      </c>
      <c r="AA27" s="357"/>
      <c r="AB27" s="357"/>
      <c r="AC27" s="357"/>
      <c r="AD27" s="357"/>
      <c r="AE27" s="357"/>
      <c r="AF27" s="357"/>
      <c r="AG27" s="358"/>
      <c r="AH27" s="359">
        <v>7</v>
      </c>
      <c r="AI27" s="360"/>
      <c r="AJ27" s="360"/>
      <c r="AK27" s="360"/>
      <c r="AL27" s="361"/>
      <c r="AM27" s="359">
        <v>18696</v>
      </c>
      <c r="AN27" s="360"/>
      <c r="AO27" s="360"/>
      <c r="AP27" s="360"/>
      <c r="AQ27" s="360"/>
      <c r="AR27" s="361"/>
      <c r="AS27" s="359">
        <v>2671</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302907</v>
      </c>
      <c r="BO27" s="387"/>
      <c r="BP27" s="387"/>
      <c r="BQ27" s="387"/>
      <c r="BR27" s="387"/>
      <c r="BS27" s="387"/>
      <c r="BT27" s="387"/>
      <c r="BU27" s="388"/>
      <c r="BV27" s="386">
        <v>302831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2290</v>
      </c>
      <c r="R28" s="360"/>
      <c r="S28" s="360"/>
      <c r="T28" s="360"/>
      <c r="U28" s="360"/>
      <c r="V28" s="361"/>
      <c r="W28" s="425"/>
      <c r="X28" s="416"/>
      <c r="Y28" s="417"/>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2219465</v>
      </c>
      <c r="BO28" s="379"/>
      <c r="BP28" s="379"/>
      <c r="BQ28" s="379"/>
      <c r="BR28" s="379"/>
      <c r="BS28" s="379"/>
      <c r="BT28" s="379"/>
      <c r="BU28" s="380"/>
      <c r="BV28" s="378">
        <v>1827687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16</v>
      </c>
      <c r="M29" s="360"/>
      <c r="N29" s="360"/>
      <c r="O29" s="360"/>
      <c r="P29" s="361"/>
      <c r="Q29" s="359">
        <v>2110</v>
      </c>
      <c r="R29" s="360"/>
      <c r="S29" s="360"/>
      <c r="T29" s="360"/>
      <c r="U29" s="360"/>
      <c r="V29" s="361"/>
      <c r="W29" s="426"/>
      <c r="X29" s="427"/>
      <c r="Y29" s="428"/>
      <c r="Z29" s="356" t="s">
        <v>168</v>
      </c>
      <c r="AA29" s="357"/>
      <c r="AB29" s="357"/>
      <c r="AC29" s="357"/>
      <c r="AD29" s="357"/>
      <c r="AE29" s="357"/>
      <c r="AF29" s="357"/>
      <c r="AG29" s="358"/>
      <c r="AH29" s="359">
        <v>192</v>
      </c>
      <c r="AI29" s="360"/>
      <c r="AJ29" s="360"/>
      <c r="AK29" s="360"/>
      <c r="AL29" s="361"/>
      <c r="AM29" s="359">
        <v>589606</v>
      </c>
      <c r="AN29" s="360"/>
      <c r="AO29" s="360"/>
      <c r="AP29" s="360"/>
      <c r="AQ29" s="360"/>
      <c r="AR29" s="361"/>
      <c r="AS29" s="359">
        <v>3071</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853382</v>
      </c>
      <c r="BO29" s="384"/>
      <c r="BP29" s="384"/>
      <c r="BQ29" s="384"/>
      <c r="BR29" s="384"/>
      <c r="BS29" s="384"/>
      <c r="BT29" s="384"/>
      <c r="BU29" s="385"/>
      <c r="BV29" s="383">
        <v>664339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92.7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3073318</v>
      </c>
      <c r="BO30" s="387"/>
      <c r="BP30" s="387"/>
      <c r="BQ30" s="387"/>
      <c r="BR30" s="387"/>
      <c r="BS30" s="387"/>
      <c r="BT30" s="387"/>
      <c r="BU30" s="388"/>
      <c r="BV30" s="386">
        <v>2982759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病院事業</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魚市場事業</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久慈広域連合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国民健康保険診療施設</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水道事業</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簡易水道事業</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岩手県市町村総合事務組合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公共下水道事業</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岩手県後期高齢者医療広域連合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IF('各会計、関係団体の財政状況及び健全化判断比率'!B37="","",'各会計、関係団体の財政状況及び健全化判断比率'!B37)</f>
        <v>農業集落排水事業</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岩手北部広域環境組合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12</v>
      </c>
      <c r="BF38" s="343"/>
      <c r="BG38" s="342" t="str">
        <f>IF('各会計、関係団体の財政状況及び健全化判断比率'!B38="","",'各会計、関係団体の財政状況及び健全化判断比率'!B38)</f>
        <v>生活排水処理事業</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c r="A34" s="22"/>
      <c r="B34" s="31"/>
      <c r="C34" s="1151" t="s">
        <v>538</v>
      </c>
      <c r="D34" s="1151"/>
      <c r="E34" s="1152"/>
      <c r="F34" s="32">
        <v>11.74</v>
      </c>
      <c r="G34" s="33">
        <v>13.13</v>
      </c>
      <c r="H34" s="33">
        <v>14.15</v>
      </c>
      <c r="I34" s="33">
        <v>17.46</v>
      </c>
      <c r="J34" s="34">
        <v>17.899999999999999</v>
      </c>
      <c r="K34" s="22"/>
      <c r="L34" s="22"/>
      <c r="M34" s="22"/>
      <c r="N34" s="22"/>
      <c r="O34" s="22"/>
      <c r="P34" s="22"/>
    </row>
    <row r="35" spans="1:16" ht="39" customHeight="1">
      <c r="A35" s="22"/>
      <c r="B35" s="35"/>
      <c r="C35" s="1145" t="s">
        <v>539</v>
      </c>
      <c r="D35" s="1146"/>
      <c r="E35" s="1147"/>
      <c r="F35" s="36">
        <v>6.88</v>
      </c>
      <c r="G35" s="37">
        <v>7.49</v>
      </c>
      <c r="H35" s="37">
        <v>8.32</v>
      </c>
      <c r="I35" s="37">
        <v>9.1999999999999993</v>
      </c>
      <c r="J35" s="38">
        <v>9.42</v>
      </c>
      <c r="K35" s="22"/>
      <c r="L35" s="22"/>
      <c r="M35" s="22"/>
      <c r="N35" s="22"/>
      <c r="O35" s="22"/>
      <c r="P35" s="22"/>
    </row>
    <row r="36" spans="1:16" ht="39" customHeight="1">
      <c r="A36" s="22"/>
      <c r="B36" s="35"/>
      <c r="C36" s="1145" t="s">
        <v>540</v>
      </c>
      <c r="D36" s="1146"/>
      <c r="E36" s="1147"/>
      <c r="F36" s="36">
        <v>8.2899999999999991</v>
      </c>
      <c r="G36" s="37">
        <v>6.82</v>
      </c>
      <c r="H36" s="37">
        <v>6.46</v>
      </c>
      <c r="I36" s="37">
        <v>7.36</v>
      </c>
      <c r="J36" s="38">
        <v>7</v>
      </c>
      <c r="K36" s="22"/>
      <c r="L36" s="22"/>
      <c r="M36" s="22"/>
      <c r="N36" s="22"/>
      <c r="O36" s="22"/>
      <c r="P36" s="22"/>
    </row>
    <row r="37" spans="1:16" ht="39" customHeight="1">
      <c r="A37" s="22"/>
      <c r="B37" s="35"/>
      <c r="C37" s="1145" t="s">
        <v>541</v>
      </c>
      <c r="D37" s="1146"/>
      <c r="E37" s="1147"/>
      <c r="F37" s="36">
        <v>0.44</v>
      </c>
      <c r="G37" s="37">
        <v>0.35</v>
      </c>
      <c r="H37" s="37">
        <v>0.28999999999999998</v>
      </c>
      <c r="I37" s="37">
        <v>0.49</v>
      </c>
      <c r="J37" s="38">
        <v>0.46</v>
      </c>
      <c r="K37" s="22"/>
      <c r="L37" s="22"/>
      <c r="M37" s="22"/>
      <c r="N37" s="22"/>
      <c r="O37" s="22"/>
      <c r="P37" s="22"/>
    </row>
    <row r="38" spans="1:16" ht="39" customHeight="1">
      <c r="A38" s="22"/>
      <c r="B38" s="35"/>
      <c r="C38" s="1145" t="s">
        <v>542</v>
      </c>
      <c r="D38" s="1146"/>
      <c r="E38" s="1147"/>
      <c r="F38" s="36">
        <v>0.03</v>
      </c>
      <c r="G38" s="37">
        <v>7.0000000000000007E-2</v>
      </c>
      <c r="H38" s="37">
        <v>7.0000000000000007E-2</v>
      </c>
      <c r="I38" s="37">
        <v>7.0000000000000007E-2</v>
      </c>
      <c r="J38" s="38">
        <v>0.17</v>
      </c>
      <c r="K38" s="22"/>
      <c r="L38" s="22"/>
      <c r="M38" s="22"/>
      <c r="N38" s="22"/>
      <c r="O38" s="22"/>
      <c r="P38" s="22"/>
    </row>
    <row r="39" spans="1:16" ht="39" customHeight="1">
      <c r="A39" s="22"/>
      <c r="B39" s="35"/>
      <c r="C39" s="1145" t="s">
        <v>543</v>
      </c>
      <c r="D39" s="1146"/>
      <c r="E39" s="1147"/>
      <c r="F39" s="36">
        <v>1.42</v>
      </c>
      <c r="G39" s="37">
        <v>1.58</v>
      </c>
      <c r="H39" s="37">
        <v>1.54</v>
      </c>
      <c r="I39" s="37">
        <v>0.64</v>
      </c>
      <c r="J39" s="38">
        <v>0.15</v>
      </c>
      <c r="K39" s="22"/>
      <c r="L39" s="22"/>
      <c r="M39" s="22"/>
      <c r="N39" s="22"/>
      <c r="O39" s="22"/>
      <c r="P39" s="22"/>
    </row>
    <row r="40" spans="1:16" ht="39" customHeight="1">
      <c r="A40" s="22"/>
      <c r="B40" s="35"/>
      <c r="C40" s="1145" t="s">
        <v>544</v>
      </c>
      <c r="D40" s="1146"/>
      <c r="E40" s="1147"/>
      <c r="F40" s="36">
        <v>0.08</v>
      </c>
      <c r="G40" s="37">
        <v>7.0000000000000007E-2</v>
      </c>
      <c r="H40" s="37">
        <v>0.11</v>
      </c>
      <c r="I40" s="37">
        <v>0.1</v>
      </c>
      <c r="J40" s="38">
        <v>0.13</v>
      </c>
      <c r="K40" s="22"/>
      <c r="L40" s="22"/>
      <c r="M40" s="22"/>
      <c r="N40" s="22"/>
      <c r="O40" s="22"/>
      <c r="P40" s="22"/>
    </row>
    <row r="41" spans="1:16" ht="39" customHeight="1">
      <c r="A41" s="22"/>
      <c r="B41" s="35"/>
      <c r="C41" s="1145" t="s">
        <v>545</v>
      </c>
      <c r="D41" s="1146"/>
      <c r="E41" s="1147"/>
      <c r="F41" s="36">
        <v>0.11</v>
      </c>
      <c r="G41" s="37">
        <v>7.0000000000000007E-2</v>
      </c>
      <c r="H41" s="37">
        <v>0.17</v>
      </c>
      <c r="I41" s="37">
        <v>0.09</v>
      </c>
      <c r="J41" s="38">
        <v>0.08</v>
      </c>
      <c r="K41" s="22"/>
      <c r="L41" s="22"/>
      <c r="M41" s="22"/>
      <c r="N41" s="22"/>
      <c r="O41" s="22"/>
      <c r="P41" s="22"/>
    </row>
    <row r="42" spans="1:16" ht="39" customHeight="1">
      <c r="A42" s="22"/>
      <c r="B42" s="39"/>
      <c r="C42" s="1145" t="s">
        <v>546</v>
      </c>
      <c r="D42" s="1146"/>
      <c r="E42" s="1147"/>
      <c r="F42" s="36" t="s">
        <v>493</v>
      </c>
      <c r="G42" s="37" t="s">
        <v>493</v>
      </c>
      <c r="H42" s="37" t="s">
        <v>493</v>
      </c>
      <c r="I42" s="37" t="s">
        <v>493</v>
      </c>
      <c r="J42" s="38" t="s">
        <v>493</v>
      </c>
      <c r="K42" s="22"/>
      <c r="L42" s="22"/>
      <c r="M42" s="22"/>
      <c r="N42" s="22"/>
      <c r="O42" s="22"/>
      <c r="P42" s="22"/>
    </row>
    <row r="43" spans="1:16" ht="39" customHeight="1" thickBot="1">
      <c r="A43" s="22"/>
      <c r="B43" s="40"/>
      <c r="C43" s="1148" t="s">
        <v>547</v>
      </c>
      <c r="D43" s="1149"/>
      <c r="E43" s="1150"/>
      <c r="F43" s="41">
        <v>0.11</v>
      </c>
      <c r="G43" s="42">
        <v>0.05</v>
      </c>
      <c r="H43" s="42">
        <v>7.0000000000000007E-2</v>
      </c>
      <c r="I43" s="42">
        <v>0.05</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c r="A45" s="48"/>
      <c r="B45" s="1161" t="s">
        <v>11</v>
      </c>
      <c r="C45" s="1162"/>
      <c r="D45" s="58"/>
      <c r="E45" s="1167" t="s">
        <v>12</v>
      </c>
      <c r="F45" s="1167"/>
      <c r="G45" s="1167"/>
      <c r="H45" s="1167"/>
      <c r="I45" s="1167"/>
      <c r="J45" s="1168"/>
      <c r="K45" s="59">
        <v>1309</v>
      </c>
      <c r="L45" s="60">
        <v>1356</v>
      </c>
      <c r="M45" s="60">
        <v>1359</v>
      </c>
      <c r="N45" s="60">
        <v>1348</v>
      </c>
      <c r="O45" s="61">
        <v>1406</v>
      </c>
      <c r="P45" s="48"/>
      <c r="Q45" s="48"/>
      <c r="R45" s="48"/>
      <c r="S45" s="48"/>
      <c r="T45" s="48"/>
      <c r="U45" s="48"/>
    </row>
    <row r="46" spans="1:21" ht="30.75" customHeight="1">
      <c r="A46" s="48"/>
      <c r="B46" s="1163"/>
      <c r="C46" s="1164"/>
      <c r="D46" s="62"/>
      <c r="E46" s="1155" t="s">
        <v>13</v>
      </c>
      <c r="F46" s="1155"/>
      <c r="G46" s="1155"/>
      <c r="H46" s="1155"/>
      <c r="I46" s="1155"/>
      <c r="J46" s="1156"/>
      <c r="K46" s="63" t="s">
        <v>493</v>
      </c>
      <c r="L46" s="64" t="s">
        <v>493</v>
      </c>
      <c r="M46" s="64" t="s">
        <v>493</v>
      </c>
      <c r="N46" s="64" t="s">
        <v>493</v>
      </c>
      <c r="O46" s="65" t="s">
        <v>493</v>
      </c>
      <c r="P46" s="48"/>
      <c r="Q46" s="48"/>
      <c r="R46" s="48"/>
      <c r="S46" s="48"/>
      <c r="T46" s="48"/>
      <c r="U46" s="48"/>
    </row>
    <row r="47" spans="1:21" ht="30.75" customHeight="1">
      <c r="A47" s="48"/>
      <c r="B47" s="1163"/>
      <c r="C47" s="1164"/>
      <c r="D47" s="62"/>
      <c r="E47" s="1155" t="s">
        <v>14</v>
      </c>
      <c r="F47" s="1155"/>
      <c r="G47" s="1155"/>
      <c r="H47" s="1155"/>
      <c r="I47" s="1155"/>
      <c r="J47" s="1156"/>
      <c r="K47" s="63" t="s">
        <v>493</v>
      </c>
      <c r="L47" s="64" t="s">
        <v>493</v>
      </c>
      <c r="M47" s="64" t="s">
        <v>493</v>
      </c>
      <c r="N47" s="64" t="s">
        <v>493</v>
      </c>
      <c r="O47" s="65" t="s">
        <v>493</v>
      </c>
      <c r="P47" s="48"/>
      <c r="Q47" s="48"/>
      <c r="R47" s="48"/>
      <c r="S47" s="48"/>
      <c r="T47" s="48"/>
      <c r="U47" s="48"/>
    </row>
    <row r="48" spans="1:21" ht="30.75" customHeight="1">
      <c r="A48" s="48"/>
      <c r="B48" s="1163"/>
      <c r="C48" s="1164"/>
      <c r="D48" s="62"/>
      <c r="E48" s="1155" t="s">
        <v>15</v>
      </c>
      <c r="F48" s="1155"/>
      <c r="G48" s="1155"/>
      <c r="H48" s="1155"/>
      <c r="I48" s="1155"/>
      <c r="J48" s="1156"/>
      <c r="K48" s="63">
        <v>473</v>
      </c>
      <c r="L48" s="64">
        <v>442</v>
      </c>
      <c r="M48" s="64">
        <v>462</v>
      </c>
      <c r="N48" s="64">
        <v>453</v>
      </c>
      <c r="O48" s="65">
        <v>445</v>
      </c>
      <c r="P48" s="48"/>
      <c r="Q48" s="48"/>
      <c r="R48" s="48"/>
      <c r="S48" s="48"/>
      <c r="T48" s="48"/>
      <c r="U48" s="48"/>
    </row>
    <row r="49" spans="1:21" ht="30.75" customHeight="1">
      <c r="A49" s="48"/>
      <c r="B49" s="1163"/>
      <c r="C49" s="1164"/>
      <c r="D49" s="62"/>
      <c r="E49" s="1155" t="s">
        <v>16</v>
      </c>
      <c r="F49" s="1155"/>
      <c r="G49" s="1155"/>
      <c r="H49" s="1155"/>
      <c r="I49" s="1155"/>
      <c r="J49" s="1156"/>
      <c r="K49" s="63">
        <v>13</v>
      </c>
      <c r="L49" s="64">
        <v>13</v>
      </c>
      <c r="M49" s="64">
        <v>13</v>
      </c>
      <c r="N49" s="64">
        <v>13</v>
      </c>
      <c r="O49" s="65">
        <v>13</v>
      </c>
      <c r="P49" s="48"/>
      <c r="Q49" s="48"/>
      <c r="R49" s="48"/>
      <c r="S49" s="48"/>
      <c r="T49" s="48"/>
      <c r="U49" s="48"/>
    </row>
    <row r="50" spans="1:21" ht="30.75" customHeight="1">
      <c r="A50" s="48"/>
      <c r="B50" s="1163"/>
      <c r="C50" s="1164"/>
      <c r="D50" s="62"/>
      <c r="E50" s="1155" t="s">
        <v>17</v>
      </c>
      <c r="F50" s="1155"/>
      <c r="G50" s="1155"/>
      <c r="H50" s="1155"/>
      <c r="I50" s="1155"/>
      <c r="J50" s="1156"/>
      <c r="K50" s="63">
        <v>3</v>
      </c>
      <c r="L50" s="64">
        <v>3</v>
      </c>
      <c r="M50" s="64">
        <v>3</v>
      </c>
      <c r="N50" s="64">
        <v>3</v>
      </c>
      <c r="O50" s="65">
        <v>3</v>
      </c>
      <c r="P50" s="48"/>
      <c r="Q50" s="48"/>
      <c r="R50" s="48"/>
      <c r="S50" s="48"/>
      <c r="T50" s="48"/>
      <c r="U50" s="48"/>
    </row>
    <row r="51" spans="1:21" ht="30.75" customHeight="1">
      <c r="A51" s="48"/>
      <c r="B51" s="1165"/>
      <c r="C51" s="1166"/>
      <c r="D51" s="66"/>
      <c r="E51" s="1155" t="s">
        <v>18</v>
      </c>
      <c r="F51" s="1155"/>
      <c r="G51" s="1155"/>
      <c r="H51" s="1155"/>
      <c r="I51" s="1155"/>
      <c r="J51" s="1156"/>
      <c r="K51" s="63" t="s">
        <v>493</v>
      </c>
      <c r="L51" s="64" t="s">
        <v>493</v>
      </c>
      <c r="M51" s="64" t="s">
        <v>493</v>
      </c>
      <c r="N51" s="64" t="s">
        <v>493</v>
      </c>
      <c r="O51" s="65" t="s">
        <v>493</v>
      </c>
      <c r="P51" s="48"/>
      <c r="Q51" s="48"/>
      <c r="R51" s="48"/>
      <c r="S51" s="48"/>
      <c r="T51" s="48"/>
      <c r="U51" s="48"/>
    </row>
    <row r="52" spans="1:21" ht="30.75" customHeight="1">
      <c r="A52" s="48"/>
      <c r="B52" s="1153" t="s">
        <v>19</v>
      </c>
      <c r="C52" s="1154"/>
      <c r="D52" s="66"/>
      <c r="E52" s="1155" t="s">
        <v>20</v>
      </c>
      <c r="F52" s="1155"/>
      <c r="G52" s="1155"/>
      <c r="H52" s="1155"/>
      <c r="I52" s="1155"/>
      <c r="J52" s="1156"/>
      <c r="K52" s="63">
        <v>1179</v>
      </c>
      <c r="L52" s="64">
        <v>1244</v>
      </c>
      <c r="M52" s="64">
        <v>1252</v>
      </c>
      <c r="N52" s="64">
        <v>1343</v>
      </c>
      <c r="O52" s="65">
        <v>1282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619</v>
      </c>
      <c r="L53" s="69">
        <v>570</v>
      </c>
      <c r="M53" s="69">
        <v>585</v>
      </c>
      <c r="N53" s="69">
        <v>474</v>
      </c>
      <c r="O53" s="70">
        <v>585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532</v>
      </c>
      <c r="J40" s="79" t="s">
        <v>533</v>
      </c>
      <c r="K40" s="79" t="s">
        <v>534</v>
      </c>
      <c r="L40" s="79" t="s">
        <v>535</v>
      </c>
      <c r="M40" s="80" t="s">
        <v>536</v>
      </c>
    </row>
    <row r="41" spans="2:13" ht="27.75" customHeight="1">
      <c r="B41" s="1181" t="s">
        <v>24</v>
      </c>
      <c r="C41" s="1182"/>
      <c r="D41" s="81"/>
      <c r="E41" s="1183" t="s">
        <v>25</v>
      </c>
      <c r="F41" s="1183"/>
      <c r="G41" s="1183"/>
      <c r="H41" s="1184"/>
      <c r="I41" s="82">
        <v>11934</v>
      </c>
      <c r="J41" s="83">
        <v>12601</v>
      </c>
      <c r="K41" s="83">
        <v>13280</v>
      </c>
      <c r="L41" s="83">
        <v>14496</v>
      </c>
      <c r="M41" s="84">
        <v>14574</v>
      </c>
    </row>
    <row r="42" spans="2:13" ht="27.75" customHeight="1">
      <c r="B42" s="1171"/>
      <c r="C42" s="1172"/>
      <c r="D42" s="85"/>
      <c r="E42" s="1175" t="s">
        <v>26</v>
      </c>
      <c r="F42" s="1175"/>
      <c r="G42" s="1175"/>
      <c r="H42" s="1176"/>
      <c r="I42" s="86" t="s">
        <v>493</v>
      </c>
      <c r="J42" s="87" t="s">
        <v>493</v>
      </c>
      <c r="K42" s="87" t="s">
        <v>493</v>
      </c>
      <c r="L42" s="87" t="s">
        <v>493</v>
      </c>
      <c r="M42" s="88" t="s">
        <v>493</v>
      </c>
    </row>
    <row r="43" spans="2:13" ht="27.75" customHeight="1">
      <c r="B43" s="1171"/>
      <c r="C43" s="1172"/>
      <c r="D43" s="85"/>
      <c r="E43" s="1175" t="s">
        <v>27</v>
      </c>
      <c r="F43" s="1175"/>
      <c r="G43" s="1175"/>
      <c r="H43" s="1176"/>
      <c r="I43" s="86">
        <v>7208</v>
      </c>
      <c r="J43" s="87">
        <v>6847</v>
      </c>
      <c r="K43" s="87">
        <v>6475</v>
      </c>
      <c r="L43" s="87">
        <v>6093</v>
      </c>
      <c r="M43" s="88">
        <v>5839</v>
      </c>
    </row>
    <row r="44" spans="2:13" ht="27.75" customHeight="1">
      <c r="B44" s="1171"/>
      <c r="C44" s="1172"/>
      <c r="D44" s="85"/>
      <c r="E44" s="1175" t="s">
        <v>28</v>
      </c>
      <c r="F44" s="1175"/>
      <c r="G44" s="1175"/>
      <c r="H44" s="1176"/>
      <c r="I44" s="86">
        <v>83</v>
      </c>
      <c r="J44" s="87">
        <v>70</v>
      </c>
      <c r="K44" s="87">
        <v>56</v>
      </c>
      <c r="L44" s="87">
        <v>43</v>
      </c>
      <c r="M44" s="88">
        <v>29</v>
      </c>
    </row>
    <row r="45" spans="2:13" ht="27.75" customHeight="1">
      <c r="B45" s="1171"/>
      <c r="C45" s="1172"/>
      <c r="D45" s="85"/>
      <c r="E45" s="1175" t="s">
        <v>29</v>
      </c>
      <c r="F45" s="1175"/>
      <c r="G45" s="1175"/>
      <c r="H45" s="1176"/>
      <c r="I45" s="86">
        <v>1160</v>
      </c>
      <c r="J45" s="87">
        <v>1066</v>
      </c>
      <c r="K45" s="87">
        <v>1006</v>
      </c>
      <c r="L45" s="87">
        <v>811</v>
      </c>
      <c r="M45" s="88">
        <v>766</v>
      </c>
    </row>
    <row r="46" spans="2:13" ht="27.75" customHeight="1">
      <c r="B46" s="1171"/>
      <c r="C46" s="1172"/>
      <c r="D46" s="85"/>
      <c r="E46" s="1175" t="s">
        <v>30</v>
      </c>
      <c r="F46" s="1175"/>
      <c r="G46" s="1175"/>
      <c r="H46" s="1176"/>
      <c r="I46" s="86" t="s">
        <v>493</v>
      </c>
      <c r="J46" s="87" t="s">
        <v>493</v>
      </c>
      <c r="K46" s="87" t="s">
        <v>493</v>
      </c>
      <c r="L46" s="87" t="s">
        <v>493</v>
      </c>
      <c r="M46" s="88" t="s">
        <v>493</v>
      </c>
    </row>
    <row r="47" spans="2:13" ht="27.75" customHeight="1">
      <c r="B47" s="1171"/>
      <c r="C47" s="1172"/>
      <c r="D47" s="85"/>
      <c r="E47" s="1175" t="s">
        <v>31</v>
      </c>
      <c r="F47" s="1175"/>
      <c r="G47" s="1175"/>
      <c r="H47" s="1176"/>
      <c r="I47" s="86" t="s">
        <v>493</v>
      </c>
      <c r="J47" s="87" t="s">
        <v>493</v>
      </c>
      <c r="K47" s="87" t="s">
        <v>493</v>
      </c>
      <c r="L47" s="87" t="s">
        <v>493</v>
      </c>
      <c r="M47" s="88" t="s">
        <v>493</v>
      </c>
    </row>
    <row r="48" spans="2:13" ht="27.75" customHeight="1">
      <c r="B48" s="1173"/>
      <c r="C48" s="1174"/>
      <c r="D48" s="85"/>
      <c r="E48" s="1175" t="s">
        <v>32</v>
      </c>
      <c r="F48" s="1175"/>
      <c r="G48" s="1175"/>
      <c r="H48" s="1176"/>
      <c r="I48" s="86" t="s">
        <v>493</v>
      </c>
      <c r="J48" s="87" t="s">
        <v>493</v>
      </c>
      <c r="K48" s="87" t="s">
        <v>493</v>
      </c>
      <c r="L48" s="87" t="s">
        <v>493</v>
      </c>
      <c r="M48" s="88" t="s">
        <v>493</v>
      </c>
    </row>
    <row r="49" spans="2:13" ht="27.75" customHeight="1">
      <c r="B49" s="1169" t="s">
        <v>33</v>
      </c>
      <c r="C49" s="1170"/>
      <c r="D49" s="89"/>
      <c r="E49" s="1175" t="s">
        <v>34</v>
      </c>
      <c r="F49" s="1175"/>
      <c r="G49" s="1175"/>
      <c r="H49" s="1176"/>
      <c r="I49" s="86">
        <v>3535</v>
      </c>
      <c r="J49" s="87">
        <v>3787</v>
      </c>
      <c r="K49" s="87">
        <v>4330</v>
      </c>
      <c r="L49" s="87">
        <v>4612</v>
      </c>
      <c r="M49" s="88">
        <v>5172</v>
      </c>
    </row>
    <row r="50" spans="2:13" ht="27.75" customHeight="1">
      <c r="B50" s="1171"/>
      <c r="C50" s="1172"/>
      <c r="D50" s="85"/>
      <c r="E50" s="1175" t="s">
        <v>35</v>
      </c>
      <c r="F50" s="1175"/>
      <c r="G50" s="1175"/>
      <c r="H50" s="1176"/>
      <c r="I50" s="86">
        <v>311</v>
      </c>
      <c r="J50" s="87">
        <v>455</v>
      </c>
      <c r="K50" s="87">
        <v>432</v>
      </c>
      <c r="L50" s="87">
        <v>950</v>
      </c>
      <c r="M50" s="88">
        <v>904</v>
      </c>
    </row>
    <row r="51" spans="2:13" ht="27.75" customHeight="1">
      <c r="B51" s="1173"/>
      <c r="C51" s="1174"/>
      <c r="D51" s="85"/>
      <c r="E51" s="1175" t="s">
        <v>36</v>
      </c>
      <c r="F51" s="1175"/>
      <c r="G51" s="1175"/>
      <c r="H51" s="1176"/>
      <c r="I51" s="86">
        <v>12370</v>
      </c>
      <c r="J51" s="87">
        <v>12849</v>
      </c>
      <c r="K51" s="87">
        <v>12874</v>
      </c>
      <c r="L51" s="87">
        <v>12695</v>
      </c>
      <c r="M51" s="88">
        <v>12690</v>
      </c>
    </row>
    <row r="52" spans="2:13" ht="27.75" customHeight="1" thickBot="1">
      <c r="B52" s="1177" t="s">
        <v>37</v>
      </c>
      <c r="C52" s="1178"/>
      <c r="D52" s="90"/>
      <c r="E52" s="1179" t="s">
        <v>38</v>
      </c>
      <c r="F52" s="1179"/>
      <c r="G52" s="1179"/>
      <c r="H52" s="1180"/>
      <c r="I52" s="91">
        <v>4171</v>
      </c>
      <c r="J52" s="92">
        <v>3494</v>
      </c>
      <c r="K52" s="92">
        <v>3182</v>
      </c>
      <c r="L52" s="92">
        <v>3186</v>
      </c>
      <c r="M52" s="93">
        <v>2443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531</v>
      </c>
      <c r="G2" s="111"/>
      <c r="H2" s="112"/>
    </row>
    <row r="3" spans="1:8">
      <c r="A3" s="108" t="s">
        <v>524</v>
      </c>
      <c r="B3" s="113"/>
      <c r="C3" s="114"/>
      <c r="D3" s="115">
        <v>179288</v>
      </c>
      <c r="E3" s="116"/>
      <c r="F3" s="117">
        <v>90833</v>
      </c>
      <c r="G3" s="118"/>
      <c r="H3" s="119"/>
    </row>
    <row r="4" spans="1:8">
      <c r="A4" s="120"/>
      <c r="B4" s="121"/>
      <c r="C4" s="122"/>
      <c r="D4" s="123">
        <v>39640</v>
      </c>
      <c r="E4" s="124"/>
      <c r="F4" s="125">
        <v>47037</v>
      </c>
      <c r="G4" s="126"/>
      <c r="H4" s="127"/>
    </row>
    <row r="5" spans="1:8">
      <c r="A5" s="108" t="s">
        <v>526</v>
      </c>
      <c r="B5" s="113"/>
      <c r="C5" s="114"/>
      <c r="D5" s="115">
        <v>147058</v>
      </c>
      <c r="E5" s="116"/>
      <c r="F5" s="117">
        <v>79181</v>
      </c>
      <c r="G5" s="118"/>
      <c r="H5" s="119"/>
    </row>
    <row r="6" spans="1:8">
      <c r="A6" s="120"/>
      <c r="B6" s="121"/>
      <c r="C6" s="122"/>
      <c r="D6" s="123">
        <v>57727</v>
      </c>
      <c r="E6" s="124"/>
      <c r="F6" s="125">
        <v>40448</v>
      </c>
      <c r="G6" s="126"/>
      <c r="H6" s="127"/>
    </row>
    <row r="7" spans="1:8">
      <c r="A7" s="108" t="s">
        <v>527</v>
      </c>
      <c r="B7" s="113"/>
      <c r="C7" s="114"/>
      <c r="D7" s="115">
        <v>248982</v>
      </c>
      <c r="E7" s="116"/>
      <c r="F7" s="117">
        <v>118124</v>
      </c>
      <c r="G7" s="118"/>
      <c r="H7" s="119"/>
    </row>
    <row r="8" spans="1:8">
      <c r="A8" s="120"/>
      <c r="B8" s="121"/>
      <c r="C8" s="122"/>
      <c r="D8" s="123">
        <v>78054</v>
      </c>
      <c r="E8" s="124"/>
      <c r="F8" s="125">
        <v>54614</v>
      </c>
      <c r="G8" s="126"/>
      <c r="H8" s="127"/>
    </row>
    <row r="9" spans="1:8">
      <c r="A9" s="108" t="s">
        <v>528</v>
      </c>
      <c r="B9" s="113"/>
      <c r="C9" s="114"/>
      <c r="D9" s="115">
        <v>238881</v>
      </c>
      <c r="E9" s="116"/>
      <c r="F9" s="117">
        <v>101693</v>
      </c>
      <c r="G9" s="118"/>
      <c r="H9" s="119"/>
    </row>
    <row r="10" spans="1:8">
      <c r="A10" s="120"/>
      <c r="B10" s="121"/>
      <c r="C10" s="122"/>
      <c r="D10" s="123">
        <v>53031</v>
      </c>
      <c r="E10" s="124"/>
      <c r="F10" s="125">
        <v>51066</v>
      </c>
      <c r="G10" s="126"/>
      <c r="H10" s="127"/>
    </row>
    <row r="11" spans="1:8">
      <c r="A11" s="108" t="s">
        <v>529</v>
      </c>
      <c r="B11" s="113"/>
      <c r="C11" s="114"/>
      <c r="D11" s="115">
        <v>137563</v>
      </c>
      <c r="E11" s="116"/>
      <c r="F11" s="117">
        <v>96635</v>
      </c>
      <c r="G11" s="118"/>
      <c r="H11" s="119"/>
    </row>
    <row r="12" spans="1:8">
      <c r="A12" s="120"/>
      <c r="B12" s="121"/>
      <c r="C12" s="128"/>
      <c r="D12" s="123">
        <v>30814</v>
      </c>
      <c r="E12" s="124"/>
      <c r="F12" s="125">
        <v>44408</v>
      </c>
      <c r="G12" s="126"/>
      <c r="H12" s="127"/>
    </row>
    <row r="13" spans="1:8">
      <c r="A13" s="108"/>
      <c r="B13" s="113"/>
      <c r="C13" s="129"/>
      <c r="D13" s="130">
        <v>190354</v>
      </c>
      <c r="E13" s="131"/>
      <c r="F13" s="132">
        <v>97293</v>
      </c>
      <c r="G13" s="133"/>
      <c r="H13" s="119"/>
    </row>
    <row r="14" spans="1:8">
      <c r="A14" s="120"/>
      <c r="B14" s="121"/>
      <c r="C14" s="122"/>
      <c r="D14" s="123">
        <v>51853</v>
      </c>
      <c r="E14" s="124"/>
      <c r="F14" s="125">
        <v>47515</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8.3000000000000007</v>
      </c>
      <c r="C19" s="134">
        <f>ROUND(VALUE(SUBSTITUTE(実質収支比率等に係る経年分析!G$48,"▲","-")),2)</f>
        <v>6.82</v>
      </c>
      <c r="D19" s="134">
        <f>ROUND(VALUE(SUBSTITUTE(実質収支比率等に係る経年分析!H$48,"▲","-")),2)</f>
        <v>6.47</v>
      </c>
      <c r="E19" s="134">
        <f>ROUND(VALUE(SUBSTITUTE(実質収支比率等に係る経年分析!I$48,"▲","-")),2)</f>
        <v>7.37</v>
      </c>
      <c r="F19" s="134">
        <f>ROUND(VALUE(SUBSTITUTE(実質収支比率等に係る経年分析!J$48,"▲","-")),2)</f>
        <v>7.01</v>
      </c>
    </row>
    <row r="20" spans="1:11">
      <c r="A20" s="134" t="s">
        <v>43</v>
      </c>
      <c r="B20" s="134">
        <f>ROUND(VALUE(SUBSTITUTE(実質収支比率等に係る経年分析!F$47,"▲","-")),2)</f>
        <v>17.5</v>
      </c>
      <c r="C20" s="134">
        <f>ROUND(VALUE(SUBSTITUTE(実質収支比率等に係る経年分析!G$47,"▲","-")),2)</f>
        <v>22.66</v>
      </c>
      <c r="D20" s="134">
        <f>ROUND(VALUE(SUBSTITUTE(実質収支比率等に係る経年分析!H$47,"▲","-")),2)</f>
        <v>22.55</v>
      </c>
      <c r="E20" s="134">
        <f>ROUND(VALUE(SUBSTITUTE(実質収支比率等に係る経年分析!I$47,"▲","-")),2)</f>
        <v>26.67</v>
      </c>
      <c r="F20" s="134">
        <f>ROUND(VALUE(SUBSTITUTE(実質収支比率等に係る経年分析!J$47,"▲","-")),2)</f>
        <v>32.159999999999997</v>
      </c>
    </row>
    <row r="21" spans="1:11">
      <c r="A21" s="134" t="s">
        <v>44</v>
      </c>
      <c r="B21" s="134">
        <f>IF(ISNUMBER(VALUE(SUBSTITUTE(実質収支比率等に係る経年分析!F$49,"▲","-"))),ROUND(VALUE(SUBSTITUTE(実質収支比率等に係る経年分析!F$49,"▲","-")),2),NA())</f>
        <v>5.24</v>
      </c>
      <c r="C21" s="134">
        <f>IF(ISNUMBER(VALUE(SUBSTITUTE(実質収支比率等に係る経年分析!G$49,"▲","-"))),ROUND(VALUE(SUBSTITUTE(実質収支比率等に係る経年分析!G$49,"▲","-")),2),NA())</f>
        <v>3.72</v>
      </c>
      <c r="D21" s="134">
        <f>IF(ISNUMBER(VALUE(SUBSTITUTE(実質収支比率等に係る経年分析!H$49,"▲","-"))),ROUND(VALUE(SUBSTITUTE(実質収支比率等に係る経年分析!H$49,"▲","-")),2),NA())</f>
        <v>-0.14000000000000001</v>
      </c>
      <c r="E21" s="134">
        <f>IF(ISNUMBER(VALUE(SUBSTITUTE(実質収支比率等に係る経年分析!I$49,"▲","-"))),ROUND(VALUE(SUBSTITUTE(実質収支比率等に係る経年分析!I$49,"▲","-")),2),NA())</f>
        <v>4.4800000000000004</v>
      </c>
      <c r="F21" s="134">
        <f>IF(ISNUMBER(VALUE(SUBSTITUTE(実質収支比率等に係る経年分析!J$49,"▲","-"))),ROUND(VALUE(SUBSTITUTE(実質収支比率等に係る経年分析!J$49,"▲","-")),2),NA())</f>
        <v>5.37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国民健康保険診療施設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簡易水道事業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c r="A31" s="135" t="str">
        <f>IF(連結実質赤字比率に係る赤字・黒字の構成分析!C$39="",NA(),連結実質赤字比率に係る赤字・黒字の構成分析!C$39)</f>
        <v>国民健康保険</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1.42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1.54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公共下水道事業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介護サービス事業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8.2899999999999991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v>
      </c>
    </row>
    <row r="35" spans="1:16">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9.1999999999999993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9.42</v>
      </c>
    </row>
    <row r="36" spans="1:16">
      <c r="A36" s="135" t="str">
        <f>IF(連結実質赤字比率に係る赤字・黒字の構成分析!C$34="",NA(),連結実質赤字比率に係る赤字・黒字の構成分析!C$34)</f>
        <v>病院事業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17.899999999999999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1179</v>
      </c>
      <c r="E42" s="136"/>
      <c r="F42" s="136"/>
      <c r="G42" s="136">
        <f>'実質公債費比率（分子）の構造'!L$52</f>
        <v>1244</v>
      </c>
      <c r="H42" s="136"/>
      <c r="I42" s="136"/>
      <c r="J42" s="136">
        <f>'実質公債費比率（分子）の構造'!M$52</f>
        <v>1252</v>
      </c>
      <c r="K42" s="136"/>
      <c r="L42" s="136"/>
      <c r="M42" s="136">
        <f>'実質公債費比率（分子）の構造'!N$52</f>
        <v>1343</v>
      </c>
      <c r="N42" s="136"/>
      <c r="O42" s="136"/>
      <c r="P42" s="136">
        <f>'実質公債費比率（分子）の構造'!O$52</f>
        <v>1282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c r="A45" s="136" t="s">
        <v>54</v>
      </c>
      <c r="B45" s="136">
        <f>'実質公債費比率（分子）の構造'!K$49</f>
        <v>13</v>
      </c>
      <c r="C45" s="136"/>
      <c r="D45" s="136"/>
      <c r="E45" s="136">
        <f>'実質公債費比率（分子）の構造'!L$49</f>
        <v>13</v>
      </c>
      <c r="F45" s="136"/>
      <c r="G45" s="136"/>
      <c r="H45" s="136">
        <f>'実質公債費比率（分子）の構造'!M$49</f>
        <v>13</v>
      </c>
      <c r="I45" s="136"/>
      <c r="J45" s="136"/>
      <c r="K45" s="136">
        <f>'実質公債費比率（分子）の構造'!N$49</f>
        <v>13</v>
      </c>
      <c r="L45" s="136"/>
      <c r="M45" s="136"/>
      <c r="N45" s="136">
        <f>'実質公債費比率（分子）の構造'!O$49</f>
        <v>13</v>
      </c>
      <c r="O45" s="136"/>
      <c r="P45" s="136"/>
    </row>
    <row r="46" spans="1:16">
      <c r="A46" s="136" t="s">
        <v>55</v>
      </c>
      <c r="B46" s="136">
        <f>'実質公債費比率（分子）の構造'!K$48</f>
        <v>473</v>
      </c>
      <c r="C46" s="136"/>
      <c r="D46" s="136"/>
      <c r="E46" s="136">
        <f>'実質公債費比率（分子）の構造'!L$48</f>
        <v>442</v>
      </c>
      <c r="F46" s="136"/>
      <c r="G46" s="136"/>
      <c r="H46" s="136">
        <f>'実質公債費比率（分子）の構造'!M$48</f>
        <v>462</v>
      </c>
      <c r="I46" s="136"/>
      <c r="J46" s="136"/>
      <c r="K46" s="136">
        <f>'実質公債費比率（分子）の構造'!N$48</f>
        <v>453</v>
      </c>
      <c r="L46" s="136"/>
      <c r="M46" s="136"/>
      <c r="N46" s="136">
        <f>'実質公債費比率（分子）の構造'!O$48</f>
        <v>445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1309</v>
      </c>
      <c r="C49" s="136"/>
      <c r="D49" s="136"/>
      <c r="E49" s="136">
        <f>'実質公債費比率（分子）の構造'!L$45</f>
        <v>1356</v>
      </c>
      <c r="F49" s="136"/>
      <c r="G49" s="136"/>
      <c r="H49" s="136">
        <f>'実質公債費比率（分子）の構造'!M$45</f>
        <v>1359</v>
      </c>
      <c r="I49" s="136"/>
      <c r="J49" s="136"/>
      <c r="K49" s="136">
        <f>'実質公債費比率（分子）の構造'!N$45</f>
        <v>1348</v>
      </c>
      <c r="L49" s="136"/>
      <c r="M49" s="136"/>
      <c r="N49" s="136">
        <f>'実質公債費比率（分子）の構造'!O$45</f>
        <v>1406</v>
      </c>
      <c r="O49" s="136"/>
      <c r="P49" s="136"/>
    </row>
    <row r="50" spans="1:16">
      <c r="A50" s="136" t="s">
        <v>59</v>
      </c>
      <c r="B50" s="136" t="e">
        <f>NA()</f>
        <v>#N/A</v>
      </c>
      <c r="C50" s="136">
        <f>IF(ISNUMBER('実質公債費比率（分子）の構造'!K$53),'実質公債費比率（分子）の構造'!K$53,NA())</f>
        <v>619</v>
      </c>
      <c r="D50" s="136" t="e">
        <f>NA()</f>
        <v>#N/A</v>
      </c>
      <c r="E50" s="136" t="e">
        <f>NA()</f>
        <v>#N/A</v>
      </c>
      <c r="F50" s="136">
        <f>IF(ISNUMBER('実質公債費比率（分子）の構造'!L$53),'実質公債費比率（分子）の構造'!L$53,NA())</f>
        <v>570</v>
      </c>
      <c r="G50" s="136" t="e">
        <f>NA()</f>
        <v>#N/A</v>
      </c>
      <c r="H50" s="136" t="e">
        <f>NA()</f>
        <v>#N/A</v>
      </c>
      <c r="I50" s="136">
        <f>IF(ISNUMBER('実質公債費比率（分子）の構造'!M$53),'実質公債費比率（分子）の構造'!M$53,NA())</f>
        <v>585</v>
      </c>
      <c r="J50" s="136" t="e">
        <f>NA()</f>
        <v>#N/A</v>
      </c>
      <c r="K50" s="136" t="e">
        <f>NA()</f>
        <v>#N/A</v>
      </c>
      <c r="L50" s="136">
        <f>IF(ISNUMBER('実質公債費比率（分子）の構造'!N$53),'実質公債費比率（分子）の構造'!N$53,NA())</f>
        <v>474</v>
      </c>
      <c r="M50" s="136" t="e">
        <f>NA()</f>
        <v>#N/A</v>
      </c>
      <c r="N50" s="136" t="e">
        <f>NA()</f>
        <v>#N/A</v>
      </c>
      <c r="O50" s="136">
        <f>IF(ISNUMBER('実質公債費比率（分子）の構造'!O$53),'実質公債費比率（分子）の構造'!O$53,NA())</f>
        <v>585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12370</v>
      </c>
      <c r="E56" s="135"/>
      <c r="F56" s="135"/>
      <c r="G56" s="135">
        <f>'将来負担比率（分子）の構造'!J$51</f>
        <v>12849</v>
      </c>
      <c r="H56" s="135"/>
      <c r="I56" s="135"/>
      <c r="J56" s="135">
        <f>'将来負担比率（分子）の構造'!K$51</f>
        <v>12874</v>
      </c>
      <c r="K56" s="135"/>
      <c r="L56" s="135"/>
      <c r="M56" s="135">
        <f>'将来負担比率（分子）の構造'!L$51</f>
        <v>12695</v>
      </c>
      <c r="N56" s="135"/>
      <c r="O56" s="135"/>
      <c r="P56" s="135">
        <f>'将来負担比率（分子）の構造'!M$51</f>
        <v>12690</v>
      </c>
    </row>
    <row r="57" spans="1:16">
      <c r="A57" s="135" t="s">
        <v>35</v>
      </c>
      <c r="B57" s="135"/>
      <c r="C57" s="135"/>
      <c r="D57" s="135">
        <f>'将来負担比率（分子）の構造'!I$50</f>
        <v>311</v>
      </c>
      <c r="E57" s="135"/>
      <c r="F57" s="135"/>
      <c r="G57" s="135">
        <f>'将来負担比率（分子）の構造'!J$50</f>
        <v>455</v>
      </c>
      <c r="H57" s="135"/>
      <c r="I57" s="135"/>
      <c r="J57" s="135">
        <f>'将来負担比率（分子）の構造'!K$50</f>
        <v>432</v>
      </c>
      <c r="K57" s="135"/>
      <c r="L57" s="135"/>
      <c r="M57" s="135">
        <f>'将来負担比率（分子）の構造'!L$50</f>
        <v>950</v>
      </c>
      <c r="N57" s="135"/>
      <c r="O57" s="135"/>
      <c r="P57" s="135">
        <f>'将来負担比率（分子）の構造'!M$50</f>
        <v>904</v>
      </c>
    </row>
    <row r="58" spans="1:16">
      <c r="A58" s="135" t="s">
        <v>34</v>
      </c>
      <c r="B58" s="135"/>
      <c r="C58" s="135"/>
      <c r="D58" s="135">
        <f>'将来負担比率（分子）の構造'!I$49</f>
        <v>3535</v>
      </c>
      <c r="E58" s="135"/>
      <c r="F58" s="135"/>
      <c r="G58" s="135">
        <f>'将来負担比率（分子）の構造'!J$49</f>
        <v>3787</v>
      </c>
      <c r="H58" s="135"/>
      <c r="I58" s="135"/>
      <c r="J58" s="135">
        <f>'将来負担比率（分子）の構造'!K$49</f>
        <v>4330</v>
      </c>
      <c r="K58" s="135"/>
      <c r="L58" s="135"/>
      <c r="M58" s="135">
        <f>'将来負担比率（分子）の構造'!L$49</f>
        <v>4612</v>
      </c>
      <c r="N58" s="135"/>
      <c r="O58" s="135"/>
      <c r="P58" s="135">
        <f>'将来負担比率（分子）の構造'!M$49</f>
        <v>5172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1160</v>
      </c>
      <c r="C62" s="135"/>
      <c r="D62" s="135"/>
      <c r="E62" s="135">
        <f>'将来負担比率（分子）の構造'!J$45</f>
        <v>1066</v>
      </c>
      <c r="F62" s="135"/>
      <c r="G62" s="135"/>
      <c r="H62" s="135">
        <f>'将来負担比率（分子）の構造'!K$45</f>
        <v>1006</v>
      </c>
      <c r="I62" s="135"/>
      <c r="J62" s="135"/>
      <c r="K62" s="135">
        <f>'将来負担比率（分子）の構造'!L$45</f>
        <v>811</v>
      </c>
      <c r="L62" s="135"/>
      <c r="M62" s="135"/>
      <c r="N62" s="135">
        <f>'将来負担比率（分子）の構造'!M$45</f>
        <v>766</v>
      </c>
      <c r="O62" s="135"/>
      <c r="P62" s="135"/>
    </row>
    <row r="63" spans="1:16">
      <c r="A63" s="135" t="s">
        <v>28</v>
      </c>
      <c r="B63" s="135">
        <f>'将来負担比率（分子）の構造'!I$44</f>
        <v>83</v>
      </c>
      <c r="C63" s="135"/>
      <c r="D63" s="135"/>
      <c r="E63" s="135">
        <f>'将来負担比率（分子）の構造'!J$44</f>
        <v>70</v>
      </c>
      <c r="F63" s="135"/>
      <c r="G63" s="135"/>
      <c r="H63" s="135">
        <f>'将来負担比率（分子）の構造'!K$44</f>
        <v>56</v>
      </c>
      <c r="I63" s="135"/>
      <c r="J63" s="135"/>
      <c r="K63" s="135">
        <f>'将来負担比率（分子）の構造'!L$44</f>
        <v>43</v>
      </c>
      <c r="L63" s="135"/>
      <c r="M63" s="135"/>
      <c r="N63" s="135">
        <f>'将来負担比率（分子）の構造'!M$44</f>
        <v>29</v>
      </c>
      <c r="O63" s="135"/>
      <c r="P63" s="135"/>
    </row>
    <row r="64" spans="1:16">
      <c r="A64" s="135" t="s">
        <v>27</v>
      </c>
      <c r="B64" s="135">
        <f>'将来負担比率（分子）の構造'!I$43</f>
        <v>7208</v>
      </c>
      <c r="C64" s="135"/>
      <c r="D64" s="135"/>
      <c r="E64" s="135">
        <f>'将来負担比率（分子）の構造'!J$43</f>
        <v>6847</v>
      </c>
      <c r="F64" s="135"/>
      <c r="G64" s="135"/>
      <c r="H64" s="135">
        <f>'将来負担比率（分子）の構造'!K$43</f>
        <v>6475</v>
      </c>
      <c r="I64" s="135"/>
      <c r="J64" s="135"/>
      <c r="K64" s="135">
        <f>'将来負担比率（分子）の構造'!L$43</f>
        <v>6093</v>
      </c>
      <c r="L64" s="135"/>
      <c r="M64" s="135"/>
      <c r="N64" s="135">
        <f>'将来負担比率（分子）の構造'!M$43</f>
        <v>5839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11934</v>
      </c>
      <c r="C66" s="135"/>
      <c r="D66" s="135"/>
      <c r="E66" s="135">
        <f>'将来負担比率（分子）の構造'!J$41</f>
        <v>12601</v>
      </c>
      <c r="F66" s="135"/>
      <c r="G66" s="135"/>
      <c r="H66" s="135">
        <f>'将来負担比率（分子）の構造'!K$41</f>
        <v>13280</v>
      </c>
      <c r="I66" s="135"/>
      <c r="J66" s="135"/>
      <c r="K66" s="135">
        <f>'将来負担比率（分子）の構造'!L$41</f>
        <v>14496</v>
      </c>
      <c r="L66" s="135"/>
      <c r="M66" s="135"/>
      <c r="N66" s="135">
        <f>'将来負担比率（分子）の構造'!M$41</f>
        <v>14574</v>
      </c>
      <c r="O66" s="135"/>
      <c r="P66" s="135"/>
    </row>
    <row r="67" spans="1:16">
      <c r="A67" s="135" t="s">
        <v>63</v>
      </c>
      <c r="B67" s="135" t="e">
        <f>NA()</f>
        <v>#N/A</v>
      </c>
      <c r="C67" s="135">
        <f>IF(ISNUMBER('将来負担比率（分子）の構造'!I$52), IF('将来負担比率（分子）の構造'!I$52 &lt; 0, 0, '将来負担比率（分子）の構造'!I$52), NA())</f>
        <v>4171</v>
      </c>
      <c r="D67" s="135" t="e">
        <f>NA()</f>
        <v>#N/A</v>
      </c>
      <c r="E67" s="135" t="e">
        <f>NA()</f>
        <v>#N/A</v>
      </c>
      <c r="F67" s="135">
        <f>IF(ISNUMBER('将来負担比率（分子）の構造'!J$52), IF('将来負担比率（分子）の構造'!J$52 &lt; 0, 0, '将来負担比率（分子）の構造'!J$52), NA())</f>
        <v>3494</v>
      </c>
      <c r="G67" s="135" t="e">
        <f>NA()</f>
        <v>#N/A</v>
      </c>
      <c r="H67" s="135" t="e">
        <f>NA()</f>
        <v>#N/A</v>
      </c>
      <c r="I67" s="135">
        <f>IF(ISNUMBER('将来負担比率（分子）の構造'!K$52), IF('将来負担比率（分子）の構造'!K$52 &lt; 0, 0, '将来負担比率（分子）の構造'!K$52), NA())</f>
        <v>3182</v>
      </c>
      <c r="J67" s="135" t="e">
        <f>NA()</f>
        <v>#N/A</v>
      </c>
      <c r="K67" s="135" t="e">
        <f>NA()</f>
        <v>#N/A</v>
      </c>
      <c r="L67" s="135">
        <f>IF(ISNUMBER('将来負担比率（分子）の構造'!L$52), IF('将来負担比率（分子）の構造'!L$52 &lt; 0, 0, '将来負担比率（分子）の構造'!L$52), NA())</f>
        <v>3186</v>
      </c>
      <c r="M67" s="135" t="e">
        <f>NA()</f>
        <v>#N/A</v>
      </c>
      <c r="N67" s="135" t="e">
        <f>NA()</f>
        <v>#N/A</v>
      </c>
      <c r="O67" s="135">
        <f>IF(ISNUMBER('将来負担比率（分子）の構造'!M$52), IF('将来負担比率（分子）の構造'!M$52 &lt; 0, 0, '将来負担比率（分子）の構造'!M$52), NA())</f>
        <v>2443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1263222</v>
      </c>
      <c r="S5" s="639"/>
      <c r="T5" s="639"/>
      <c r="U5" s="639"/>
      <c r="V5" s="639"/>
      <c r="W5" s="639"/>
      <c r="X5" s="639"/>
      <c r="Y5" s="686"/>
      <c r="Z5" s="699">
        <v>10</v>
      </c>
      <c r="AA5" s="699"/>
      <c r="AB5" s="699"/>
      <c r="AC5" s="699"/>
      <c r="AD5" s="700">
        <v>1263222</v>
      </c>
      <c r="AE5" s="700"/>
      <c r="AF5" s="700"/>
      <c r="AG5" s="700"/>
      <c r="AH5" s="700"/>
      <c r="AI5" s="700"/>
      <c r="AJ5" s="700"/>
      <c r="AK5" s="700"/>
      <c r="AL5" s="687">
        <v>19.3</v>
      </c>
      <c r="AM5" s="656"/>
      <c r="AN5" s="656"/>
      <c r="AO5" s="688"/>
      <c r="AP5" s="675" t="s">
        <v>207</v>
      </c>
      <c r="AQ5" s="676"/>
      <c r="AR5" s="676"/>
      <c r="AS5" s="676"/>
      <c r="AT5" s="676"/>
      <c r="AU5" s="676"/>
      <c r="AV5" s="676"/>
      <c r="AW5" s="676"/>
      <c r="AX5" s="676"/>
      <c r="AY5" s="676"/>
      <c r="AZ5" s="676"/>
      <c r="BA5" s="676"/>
      <c r="BB5" s="676"/>
      <c r="BC5" s="676"/>
      <c r="BD5" s="676"/>
      <c r="BE5" s="676"/>
      <c r="BF5" s="677"/>
      <c r="BG5" s="588">
        <v>1263222</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116789</v>
      </c>
      <c r="S6" s="589"/>
      <c r="T6" s="589"/>
      <c r="U6" s="589"/>
      <c r="V6" s="589"/>
      <c r="W6" s="589"/>
      <c r="X6" s="589"/>
      <c r="Y6" s="590"/>
      <c r="Z6" s="641">
        <v>0.9</v>
      </c>
      <c r="AA6" s="641"/>
      <c r="AB6" s="641"/>
      <c r="AC6" s="641"/>
      <c r="AD6" s="642">
        <v>116789</v>
      </c>
      <c r="AE6" s="642"/>
      <c r="AF6" s="642"/>
      <c r="AG6" s="642"/>
      <c r="AH6" s="642"/>
      <c r="AI6" s="642"/>
      <c r="AJ6" s="642"/>
      <c r="AK6" s="642"/>
      <c r="AL6" s="611">
        <v>1.8</v>
      </c>
      <c r="AM6" s="643"/>
      <c r="AN6" s="643"/>
      <c r="AO6" s="644"/>
      <c r="AP6" s="585" t="s">
        <v>213</v>
      </c>
      <c r="AQ6" s="586"/>
      <c r="AR6" s="586"/>
      <c r="AS6" s="586"/>
      <c r="AT6" s="586"/>
      <c r="AU6" s="586"/>
      <c r="AV6" s="586"/>
      <c r="AW6" s="586"/>
      <c r="AX6" s="586"/>
      <c r="AY6" s="586"/>
      <c r="AZ6" s="586"/>
      <c r="BA6" s="586"/>
      <c r="BB6" s="586"/>
      <c r="BC6" s="586"/>
      <c r="BD6" s="586"/>
      <c r="BE6" s="586"/>
      <c r="BF6" s="587"/>
      <c r="BG6" s="588">
        <v>1263222</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119546</v>
      </c>
      <c r="CS6" s="589"/>
      <c r="CT6" s="589"/>
      <c r="CU6" s="589"/>
      <c r="CV6" s="589"/>
      <c r="CW6" s="589"/>
      <c r="CX6" s="589"/>
      <c r="CY6" s="590"/>
      <c r="CZ6" s="641">
        <v>1</v>
      </c>
      <c r="DA6" s="641"/>
      <c r="DB6" s="641"/>
      <c r="DC6" s="641"/>
      <c r="DD6" s="594" t="s">
        <v>208</v>
      </c>
      <c r="DE6" s="589"/>
      <c r="DF6" s="589"/>
      <c r="DG6" s="589"/>
      <c r="DH6" s="589"/>
      <c r="DI6" s="589"/>
      <c r="DJ6" s="589"/>
      <c r="DK6" s="589"/>
      <c r="DL6" s="589"/>
      <c r="DM6" s="589"/>
      <c r="DN6" s="589"/>
      <c r="DO6" s="589"/>
      <c r="DP6" s="590"/>
      <c r="DQ6" s="594">
        <v>119546</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2037</v>
      </c>
      <c r="S7" s="589"/>
      <c r="T7" s="589"/>
      <c r="U7" s="589"/>
      <c r="V7" s="589"/>
      <c r="W7" s="589"/>
      <c r="X7" s="589"/>
      <c r="Y7" s="590"/>
      <c r="Z7" s="641">
        <v>0</v>
      </c>
      <c r="AA7" s="641"/>
      <c r="AB7" s="641"/>
      <c r="AC7" s="641"/>
      <c r="AD7" s="642">
        <v>2037</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560007</v>
      </c>
      <c r="BH7" s="589"/>
      <c r="BI7" s="589"/>
      <c r="BJ7" s="589"/>
      <c r="BK7" s="589"/>
      <c r="BL7" s="589"/>
      <c r="BM7" s="589"/>
      <c r="BN7" s="590"/>
      <c r="BO7" s="641">
        <v>44.3</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2392140</v>
      </c>
      <c r="CS7" s="589"/>
      <c r="CT7" s="589"/>
      <c r="CU7" s="589"/>
      <c r="CV7" s="589"/>
      <c r="CW7" s="589"/>
      <c r="CX7" s="589"/>
      <c r="CY7" s="590"/>
      <c r="CZ7" s="641">
        <v>20</v>
      </c>
      <c r="DA7" s="641"/>
      <c r="DB7" s="641"/>
      <c r="DC7" s="641"/>
      <c r="DD7" s="594">
        <v>455098</v>
      </c>
      <c r="DE7" s="589"/>
      <c r="DF7" s="589"/>
      <c r="DG7" s="589"/>
      <c r="DH7" s="589"/>
      <c r="DI7" s="589"/>
      <c r="DJ7" s="589"/>
      <c r="DK7" s="589"/>
      <c r="DL7" s="589"/>
      <c r="DM7" s="589"/>
      <c r="DN7" s="589"/>
      <c r="DO7" s="589"/>
      <c r="DP7" s="590"/>
      <c r="DQ7" s="594">
        <v>1866243</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3797</v>
      </c>
      <c r="S8" s="589"/>
      <c r="T8" s="589"/>
      <c r="U8" s="589"/>
      <c r="V8" s="589"/>
      <c r="W8" s="589"/>
      <c r="X8" s="589"/>
      <c r="Y8" s="590"/>
      <c r="Z8" s="641">
        <v>0</v>
      </c>
      <c r="AA8" s="641"/>
      <c r="AB8" s="641"/>
      <c r="AC8" s="641"/>
      <c r="AD8" s="642">
        <v>3797</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25843</v>
      </c>
      <c r="BH8" s="589"/>
      <c r="BI8" s="589"/>
      <c r="BJ8" s="589"/>
      <c r="BK8" s="589"/>
      <c r="BL8" s="589"/>
      <c r="BM8" s="589"/>
      <c r="BN8" s="590"/>
      <c r="BO8" s="641">
        <v>2</v>
      </c>
      <c r="BP8" s="641"/>
      <c r="BQ8" s="641"/>
      <c r="BR8" s="641"/>
      <c r="BS8" s="594" t="s">
        <v>109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2550948</v>
      </c>
      <c r="CS8" s="589"/>
      <c r="CT8" s="589"/>
      <c r="CU8" s="589"/>
      <c r="CV8" s="589"/>
      <c r="CW8" s="589"/>
      <c r="CX8" s="589"/>
      <c r="CY8" s="590"/>
      <c r="CZ8" s="641">
        <v>21.3</v>
      </c>
      <c r="DA8" s="641"/>
      <c r="DB8" s="641"/>
      <c r="DC8" s="641"/>
      <c r="DD8" s="594">
        <v>21314</v>
      </c>
      <c r="DE8" s="589"/>
      <c r="DF8" s="589"/>
      <c r="DG8" s="589"/>
      <c r="DH8" s="589"/>
      <c r="DI8" s="589"/>
      <c r="DJ8" s="589"/>
      <c r="DK8" s="589"/>
      <c r="DL8" s="589"/>
      <c r="DM8" s="589"/>
      <c r="DN8" s="589"/>
      <c r="DO8" s="589"/>
      <c r="DP8" s="590"/>
      <c r="DQ8" s="594">
        <v>1435357</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3186</v>
      </c>
      <c r="S9" s="589"/>
      <c r="T9" s="589"/>
      <c r="U9" s="589"/>
      <c r="V9" s="589"/>
      <c r="W9" s="589"/>
      <c r="X9" s="589"/>
      <c r="Y9" s="590"/>
      <c r="Z9" s="641">
        <v>0</v>
      </c>
      <c r="AA9" s="641"/>
      <c r="AB9" s="641"/>
      <c r="AC9" s="641"/>
      <c r="AD9" s="642">
        <v>3186</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464534</v>
      </c>
      <c r="BH9" s="589"/>
      <c r="BI9" s="589"/>
      <c r="BJ9" s="589"/>
      <c r="BK9" s="589"/>
      <c r="BL9" s="589"/>
      <c r="BM9" s="589"/>
      <c r="BN9" s="590"/>
      <c r="BO9" s="641">
        <v>36.799999999999997</v>
      </c>
      <c r="BP9" s="641"/>
      <c r="BQ9" s="641"/>
      <c r="BR9" s="641"/>
      <c r="BS9" s="594" t="s">
        <v>109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936567</v>
      </c>
      <c r="CS9" s="589"/>
      <c r="CT9" s="589"/>
      <c r="CU9" s="589"/>
      <c r="CV9" s="589"/>
      <c r="CW9" s="589"/>
      <c r="CX9" s="589"/>
      <c r="CY9" s="590"/>
      <c r="CZ9" s="641">
        <v>7.8</v>
      </c>
      <c r="DA9" s="641"/>
      <c r="DB9" s="641"/>
      <c r="DC9" s="641"/>
      <c r="DD9" s="594">
        <v>3891</v>
      </c>
      <c r="DE9" s="589"/>
      <c r="DF9" s="589"/>
      <c r="DG9" s="589"/>
      <c r="DH9" s="589"/>
      <c r="DI9" s="589"/>
      <c r="DJ9" s="589"/>
      <c r="DK9" s="589"/>
      <c r="DL9" s="589"/>
      <c r="DM9" s="589"/>
      <c r="DN9" s="589"/>
      <c r="DO9" s="589"/>
      <c r="DP9" s="590"/>
      <c r="DQ9" s="594">
        <v>907901</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284296</v>
      </c>
      <c r="S10" s="589"/>
      <c r="T10" s="589"/>
      <c r="U10" s="589"/>
      <c r="V10" s="589"/>
      <c r="W10" s="589"/>
      <c r="X10" s="589"/>
      <c r="Y10" s="590"/>
      <c r="Z10" s="641">
        <v>2.2999999999999998</v>
      </c>
      <c r="AA10" s="641"/>
      <c r="AB10" s="641"/>
      <c r="AC10" s="641"/>
      <c r="AD10" s="642">
        <v>284296</v>
      </c>
      <c r="AE10" s="642"/>
      <c r="AF10" s="642"/>
      <c r="AG10" s="642"/>
      <c r="AH10" s="642"/>
      <c r="AI10" s="642"/>
      <c r="AJ10" s="642"/>
      <c r="AK10" s="642"/>
      <c r="AL10" s="611">
        <v>4.4000000000000004</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26287</v>
      </c>
      <c r="BH10" s="589"/>
      <c r="BI10" s="589"/>
      <c r="BJ10" s="589"/>
      <c r="BK10" s="589"/>
      <c r="BL10" s="589"/>
      <c r="BM10" s="589"/>
      <c r="BN10" s="590"/>
      <c r="BO10" s="641">
        <v>2.1</v>
      </c>
      <c r="BP10" s="641"/>
      <c r="BQ10" s="641"/>
      <c r="BR10" s="641"/>
      <c r="BS10" s="594" t="s">
        <v>109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39366</v>
      </c>
      <c r="CS10" s="589"/>
      <c r="CT10" s="589"/>
      <c r="CU10" s="589"/>
      <c r="CV10" s="589"/>
      <c r="CW10" s="589"/>
      <c r="CX10" s="589"/>
      <c r="CY10" s="590"/>
      <c r="CZ10" s="641">
        <v>0.3</v>
      </c>
      <c r="DA10" s="641"/>
      <c r="DB10" s="641"/>
      <c r="DC10" s="641"/>
      <c r="DD10" s="594" t="s">
        <v>109</v>
      </c>
      <c r="DE10" s="589"/>
      <c r="DF10" s="589"/>
      <c r="DG10" s="589"/>
      <c r="DH10" s="589"/>
      <c r="DI10" s="589"/>
      <c r="DJ10" s="589"/>
      <c r="DK10" s="589"/>
      <c r="DL10" s="589"/>
      <c r="DM10" s="589"/>
      <c r="DN10" s="589"/>
      <c r="DO10" s="589"/>
      <c r="DP10" s="590"/>
      <c r="DQ10" s="594">
        <v>12660</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43343</v>
      </c>
      <c r="BH11" s="589"/>
      <c r="BI11" s="589"/>
      <c r="BJ11" s="589"/>
      <c r="BK11" s="589"/>
      <c r="BL11" s="589"/>
      <c r="BM11" s="589"/>
      <c r="BN11" s="590"/>
      <c r="BO11" s="641">
        <v>3.4</v>
      </c>
      <c r="BP11" s="641"/>
      <c r="BQ11" s="641"/>
      <c r="BR11" s="641"/>
      <c r="BS11" s="594" t="s">
        <v>109</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792220</v>
      </c>
      <c r="CS11" s="589"/>
      <c r="CT11" s="589"/>
      <c r="CU11" s="589"/>
      <c r="CV11" s="589"/>
      <c r="CW11" s="589"/>
      <c r="CX11" s="589"/>
      <c r="CY11" s="590"/>
      <c r="CZ11" s="641">
        <v>6.6</v>
      </c>
      <c r="DA11" s="641"/>
      <c r="DB11" s="641"/>
      <c r="DC11" s="641"/>
      <c r="DD11" s="594">
        <v>403790</v>
      </c>
      <c r="DE11" s="589"/>
      <c r="DF11" s="589"/>
      <c r="DG11" s="589"/>
      <c r="DH11" s="589"/>
      <c r="DI11" s="589"/>
      <c r="DJ11" s="589"/>
      <c r="DK11" s="589"/>
      <c r="DL11" s="589"/>
      <c r="DM11" s="589"/>
      <c r="DN11" s="589"/>
      <c r="DO11" s="589"/>
      <c r="DP11" s="590"/>
      <c r="DQ11" s="594">
        <v>414596</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575447</v>
      </c>
      <c r="BH12" s="589"/>
      <c r="BI12" s="589"/>
      <c r="BJ12" s="589"/>
      <c r="BK12" s="589"/>
      <c r="BL12" s="589"/>
      <c r="BM12" s="589"/>
      <c r="BN12" s="590"/>
      <c r="BO12" s="641">
        <v>45.6</v>
      </c>
      <c r="BP12" s="641"/>
      <c r="BQ12" s="641"/>
      <c r="BR12" s="641"/>
      <c r="BS12" s="594" t="s">
        <v>109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383461</v>
      </c>
      <c r="CS12" s="589"/>
      <c r="CT12" s="589"/>
      <c r="CU12" s="589"/>
      <c r="CV12" s="589"/>
      <c r="CW12" s="589"/>
      <c r="CX12" s="589"/>
      <c r="CY12" s="590"/>
      <c r="CZ12" s="641">
        <v>3.2</v>
      </c>
      <c r="DA12" s="641"/>
      <c r="DB12" s="641"/>
      <c r="DC12" s="641"/>
      <c r="DD12" s="594">
        <v>74198</v>
      </c>
      <c r="DE12" s="589"/>
      <c r="DF12" s="589"/>
      <c r="DG12" s="589"/>
      <c r="DH12" s="589"/>
      <c r="DI12" s="589"/>
      <c r="DJ12" s="589"/>
      <c r="DK12" s="589"/>
      <c r="DL12" s="589"/>
      <c r="DM12" s="589"/>
      <c r="DN12" s="589"/>
      <c r="DO12" s="589"/>
      <c r="DP12" s="590"/>
      <c r="DQ12" s="594">
        <v>259314</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14563</v>
      </c>
      <c r="S13" s="589"/>
      <c r="T13" s="589"/>
      <c r="U13" s="589"/>
      <c r="V13" s="589"/>
      <c r="W13" s="589"/>
      <c r="X13" s="589"/>
      <c r="Y13" s="590"/>
      <c r="Z13" s="641">
        <v>0.1</v>
      </c>
      <c r="AA13" s="641"/>
      <c r="AB13" s="641"/>
      <c r="AC13" s="641"/>
      <c r="AD13" s="642">
        <v>14563</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574422</v>
      </c>
      <c r="BH13" s="589"/>
      <c r="BI13" s="589"/>
      <c r="BJ13" s="589"/>
      <c r="BK13" s="589"/>
      <c r="BL13" s="589"/>
      <c r="BM13" s="589"/>
      <c r="BN13" s="590"/>
      <c r="BO13" s="641">
        <v>45.5</v>
      </c>
      <c r="BP13" s="641"/>
      <c r="BQ13" s="641"/>
      <c r="BR13" s="641"/>
      <c r="BS13" s="594" t="s">
        <v>109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804886</v>
      </c>
      <c r="CS13" s="589"/>
      <c r="CT13" s="589"/>
      <c r="CU13" s="589"/>
      <c r="CV13" s="589"/>
      <c r="CW13" s="589"/>
      <c r="CX13" s="589"/>
      <c r="CY13" s="590"/>
      <c r="CZ13" s="641">
        <v>6.7</v>
      </c>
      <c r="DA13" s="641"/>
      <c r="DB13" s="641"/>
      <c r="DC13" s="641"/>
      <c r="DD13" s="594">
        <v>363326</v>
      </c>
      <c r="DE13" s="589"/>
      <c r="DF13" s="589"/>
      <c r="DG13" s="589"/>
      <c r="DH13" s="589"/>
      <c r="DI13" s="589"/>
      <c r="DJ13" s="589"/>
      <c r="DK13" s="589"/>
      <c r="DL13" s="589"/>
      <c r="DM13" s="589"/>
      <c r="DN13" s="589"/>
      <c r="DO13" s="589"/>
      <c r="DP13" s="590"/>
      <c r="DQ13" s="594">
        <v>470516</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43095</v>
      </c>
      <c r="BH14" s="589"/>
      <c r="BI14" s="589"/>
      <c r="BJ14" s="589"/>
      <c r="BK14" s="589"/>
      <c r="BL14" s="589"/>
      <c r="BM14" s="589"/>
      <c r="BN14" s="590"/>
      <c r="BO14" s="641">
        <v>3.4</v>
      </c>
      <c r="BP14" s="641"/>
      <c r="BQ14" s="641"/>
      <c r="BR14" s="641"/>
      <c r="BS14" s="594" t="s">
        <v>109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772705</v>
      </c>
      <c r="CS14" s="589"/>
      <c r="CT14" s="589"/>
      <c r="CU14" s="589"/>
      <c r="CV14" s="589"/>
      <c r="CW14" s="589"/>
      <c r="CX14" s="589"/>
      <c r="CY14" s="590"/>
      <c r="CZ14" s="641">
        <v>6.5</v>
      </c>
      <c r="DA14" s="641"/>
      <c r="DB14" s="641"/>
      <c r="DC14" s="641"/>
      <c r="DD14" s="594">
        <v>344699</v>
      </c>
      <c r="DE14" s="589"/>
      <c r="DF14" s="589"/>
      <c r="DG14" s="589"/>
      <c r="DH14" s="589"/>
      <c r="DI14" s="589"/>
      <c r="DJ14" s="589"/>
      <c r="DK14" s="589"/>
      <c r="DL14" s="589"/>
      <c r="DM14" s="589"/>
      <c r="DN14" s="589"/>
      <c r="DO14" s="589"/>
      <c r="DP14" s="590"/>
      <c r="DQ14" s="594">
        <v>475066</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2720</v>
      </c>
      <c r="S15" s="589"/>
      <c r="T15" s="589"/>
      <c r="U15" s="589"/>
      <c r="V15" s="589"/>
      <c r="W15" s="589"/>
      <c r="X15" s="589"/>
      <c r="Y15" s="590"/>
      <c r="Z15" s="641">
        <v>0</v>
      </c>
      <c r="AA15" s="641"/>
      <c r="AB15" s="641"/>
      <c r="AC15" s="641"/>
      <c r="AD15" s="642">
        <v>2720</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84673</v>
      </c>
      <c r="BH15" s="589"/>
      <c r="BI15" s="589"/>
      <c r="BJ15" s="589"/>
      <c r="BK15" s="589"/>
      <c r="BL15" s="589"/>
      <c r="BM15" s="589"/>
      <c r="BN15" s="590"/>
      <c r="BO15" s="641">
        <v>6.7</v>
      </c>
      <c r="BP15" s="641"/>
      <c r="BQ15" s="641"/>
      <c r="BR15" s="641"/>
      <c r="BS15" s="594" t="s">
        <v>109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1748925</v>
      </c>
      <c r="CS15" s="589"/>
      <c r="CT15" s="589"/>
      <c r="CU15" s="589"/>
      <c r="CV15" s="589"/>
      <c r="CW15" s="589"/>
      <c r="CX15" s="589"/>
      <c r="CY15" s="590"/>
      <c r="CZ15" s="641">
        <v>14.6</v>
      </c>
      <c r="DA15" s="641"/>
      <c r="DB15" s="641"/>
      <c r="DC15" s="641"/>
      <c r="DD15" s="594">
        <v>784092</v>
      </c>
      <c r="DE15" s="589"/>
      <c r="DF15" s="589"/>
      <c r="DG15" s="589"/>
      <c r="DH15" s="589"/>
      <c r="DI15" s="589"/>
      <c r="DJ15" s="589"/>
      <c r="DK15" s="589"/>
      <c r="DL15" s="589"/>
      <c r="DM15" s="589"/>
      <c r="DN15" s="589"/>
      <c r="DO15" s="589"/>
      <c r="DP15" s="590"/>
      <c r="DQ15" s="594">
        <v>889344</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5740089</v>
      </c>
      <c r="S16" s="589"/>
      <c r="T16" s="589"/>
      <c r="U16" s="589"/>
      <c r="V16" s="589"/>
      <c r="W16" s="589"/>
      <c r="X16" s="589"/>
      <c r="Y16" s="590"/>
      <c r="Z16" s="641">
        <v>45.6</v>
      </c>
      <c r="AA16" s="641"/>
      <c r="AB16" s="641"/>
      <c r="AC16" s="641"/>
      <c r="AD16" s="642">
        <v>4841550</v>
      </c>
      <c r="AE16" s="642"/>
      <c r="AF16" s="642"/>
      <c r="AG16" s="642"/>
      <c r="AH16" s="642"/>
      <c r="AI16" s="642"/>
      <c r="AJ16" s="642"/>
      <c r="AK16" s="642"/>
      <c r="AL16" s="611">
        <v>74.099999999999994</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5696</v>
      </c>
      <c r="CS16" s="589"/>
      <c r="CT16" s="589"/>
      <c r="CU16" s="589"/>
      <c r="CV16" s="589"/>
      <c r="CW16" s="589"/>
      <c r="CX16" s="589"/>
      <c r="CY16" s="590"/>
      <c r="CZ16" s="641">
        <v>0</v>
      </c>
      <c r="DA16" s="641"/>
      <c r="DB16" s="641"/>
      <c r="DC16" s="641"/>
      <c r="DD16" s="594" t="s">
        <v>109</v>
      </c>
      <c r="DE16" s="589"/>
      <c r="DF16" s="589"/>
      <c r="DG16" s="589"/>
      <c r="DH16" s="589"/>
      <c r="DI16" s="589"/>
      <c r="DJ16" s="589"/>
      <c r="DK16" s="589"/>
      <c r="DL16" s="589"/>
      <c r="DM16" s="589"/>
      <c r="DN16" s="589"/>
      <c r="DO16" s="589"/>
      <c r="DP16" s="590"/>
      <c r="DQ16" s="594">
        <v>5696</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4841550</v>
      </c>
      <c r="S17" s="589"/>
      <c r="T17" s="589"/>
      <c r="U17" s="589"/>
      <c r="V17" s="589"/>
      <c r="W17" s="589"/>
      <c r="X17" s="589"/>
      <c r="Y17" s="590"/>
      <c r="Z17" s="641">
        <v>38.4</v>
      </c>
      <c r="AA17" s="641"/>
      <c r="AB17" s="641"/>
      <c r="AC17" s="641"/>
      <c r="AD17" s="642">
        <v>4841550</v>
      </c>
      <c r="AE17" s="642"/>
      <c r="AF17" s="642"/>
      <c r="AG17" s="642"/>
      <c r="AH17" s="642"/>
      <c r="AI17" s="642"/>
      <c r="AJ17" s="642"/>
      <c r="AK17" s="642"/>
      <c r="AL17" s="611">
        <v>74.099999999999994</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1406498</v>
      </c>
      <c r="CS17" s="589"/>
      <c r="CT17" s="589"/>
      <c r="CU17" s="589"/>
      <c r="CV17" s="589"/>
      <c r="CW17" s="589"/>
      <c r="CX17" s="589"/>
      <c r="CY17" s="590"/>
      <c r="CZ17" s="641">
        <v>11.8</v>
      </c>
      <c r="DA17" s="641"/>
      <c r="DB17" s="641"/>
      <c r="DC17" s="641"/>
      <c r="DD17" s="594" t="s">
        <v>109</v>
      </c>
      <c r="DE17" s="589"/>
      <c r="DF17" s="589"/>
      <c r="DG17" s="589"/>
      <c r="DH17" s="589"/>
      <c r="DI17" s="589"/>
      <c r="DJ17" s="589"/>
      <c r="DK17" s="589"/>
      <c r="DL17" s="589"/>
      <c r="DM17" s="589"/>
      <c r="DN17" s="589"/>
      <c r="DO17" s="589"/>
      <c r="DP17" s="590"/>
      <c r="DQ17" s="594">
        <v>1312996</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443685</v>
      </c>
      <c r="S18" s="589"/>
      <c r="T18" s="589"/>
      <c r="U18" s="589"/>
      <c r="V18" s="589"/>
      <c r="W18" s="589"/>
      <c r="X18" s="589"/>
      <c r="Y18" s="590"/>
      <c r="Z18" s="641">
        <v>3.5</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454854</v>
      </c>
      <c r="S19" s="589"/>
      <c r="T19" s="589"/>
      <c r="U19" s="589"/>
      <c r="V19" s="589"/>
      <c r="W19" s="589"/>
      <c r="X19" s="589"/>
      <c r="Y19" s="590"/>
      <c r="Z19" s="641">
        <v>3.6</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7430699</v>
      </c>
      <c r="S20" s="589"/>
      <c r="T20" s="589"/>
      <c r="U20" s="589"/>
      <c r="V20" s="589"/>
      <c r="W20" s="589"/>
      <c r="X20" s="589"/>
      <c r="Y20" s="590"/>
      <c r="Z20" s="641">
        <v>59</v>
      </c>
      <c r="AA20" s="641"/>
      <c r="AB20" s="641"/>
      <c r="AC20" s="641"/>
      <c r="AD20" s="642">
        <v>6532160</v>
      </c>
      <c r="AE20" s="642"/>
      <c r="AF20" s="642"/>
      <c r="AG20" s="642"/>
      <c r="AH20" s="642"/>
      <c r="AI20" s="642"/>
      <c r="AJ20" s="642"/>
      <c r="AK20" s="642"/>
      <c r="AL20" s="611">
        <v>100</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11952958</v>
      </c>
      <c r="CS20" s="589"/>
      <c r="CT20" s="589"/>
      <c r="CU20" s="589"/>
      <c r="CV20" s="589"/>
      <c r="CW20" s="589"/>
      <c r="CX20" s="589"/>
      <c r="CY20" s="590"/>
      <c r="CZ20" s="641">
        <v>100</v>
      </c>
      <c r="DA20" s="641"/>
      <c r="DB20" s="641"/>
      <c r="DC20" s="641"/>
      <c r="DD20" s="594">
        <v>2450408</v>
      </c>
      <c r="DE20" s="589"/>
      <c r="DF20" s="589"/>
      <c r="DG20" s="589"/>
      <c r="DH20" s="589"/>
      <c r="DI20" s="589"/>
      <c r="DJ20" s="589"/>
      <c r="DK20" s="589"/>
      <c r="DL20" s="589"/>
      <c r="DM20" s="589"/>
      <c r="DN20" s="589"/>
      <c r="DO20" s="589"/>
      <c r="DP20" s="590"/>
      <c r="DQ20" s="594">
        <v>8169235</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1715</v>
      </c>
      <c r="S21" s="589"/>
      <c r="T21" s="589"/>
      <c r="U21" s="589"/>
      <c r="V21" s="589"/>
      <c r="W21" s="589"/>
      <c r="X21" s="589"/>
      <c r="Y21" s="590"/>
      <c r="Z21" s="641">
        <v>0</v>
      </c>
      <c r="AA21" s="641"/>
      <c r="AB21" s="641"/>
      <c r="AC21" s="641"/>
      <c r="AD21" s="642">
        <v>1715</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35355</v>
      </c>
      <c r="S22" s="589"/>
      <c r="T22" s="589"/>
      <c r="U22" s="589"/>
      <c r="V22" s="589"/>
      <c r="W22" s="589"/>
      <c r="X22" s="589"/>
      <c r="Y22" s="590"/>
      <c r="Z22" s="641">
        <v>0.3</v>
      </c>
      <c r="AA22" s="641"/>
      <c r="AB22" s="641"/>
      <c r="AC22" s="641"/>
      <c r="AD22" s="642" t="s">
        <v>109</v>
      </c>
      <c r="AE22" s="642"/>
      <c r="AF22" s="642"/>
      <c r="AG22" s="642"/>
      <c r="AH22" s="642"/>
      <c r="AI22" s="642"/>
      <c r="AJ22" s="642"/>
      <c r="AK22" s="642"/>
      <c r="AL22" s="611" t="s">
        <v>109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100726</v>
      </c>
      <c r="S23" s="589"/>
      <c r="T23" s="589"/>
      <c r="U23" s="589"/>
      <c r="V23" s="589"/>
      <c r="W23" s="589"/>
      <c r="X23" s="589"/>
      <c r="Y23" s="590"/>
      <c r="Z23" s="641">
        <v>0.8</v>
      </c>
      <c r="AA23" s="641"/>
      <c r="AB23" s="641"/>
      <c r="AC23" s="641"/>
      <c r="AD23" s="642">
        <v>5</v>
      </c>
      <c r="AE23" s="642"/>
      <c r="AF23" s="642"/>
      <c r="AG23" s="642"/>
      <c r="AH23" s="642"/>
      <c r="AI23" s="642"/>
      <c r="AJ23" s="642"/>
      <c r="AK23" s="642"/>
      <c r="AL23" s="611">
        <v>0</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8993</v>
      </c>
      <c r="S24" s="589"/>
      <c r="T24" s="589"/>
      <c r="U24" s="589"/>
      <c r="V24" s="589"/>
      <c r="W24" s="589"/>
      <c r="X24" s="589"/>
      <c r="Y24" s="590"/>
      <c r="Z24" s="641">
        <v>0.1</v>
      </c>
      <c r="AA24" s="641"/>
      <c r="AB24" s="641"/>
      <c r="AC24" s="641"/>
      <c r="AD24" s="642" t="s">
        <v>109</v>
      </c>
      <c r="AE24" s="642"/>
      <c r="AF24" s="642"/>
      <c r="AG24" s="642"/>
      <c r="AH24" s="642"/>
      <c r="AI24" s="642"/>
      <c r="AJ24" s="642"/>
      <c r="AK24" s="642"/>
      <c r="AL24" s="611" t="s">
        <v>109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4199056</v>
      </c>
      <c r="CS24" s="639"/>
      <c r="CT24" s="639"/>
      <c r="CU24" s="639"/>
      <c r="CV24" s="639"/>
      <c r="CW24" s="639"/>
      <c r="CX24" s="639"/>
      <c r="CY24" s="686"/>
      <c r="CZ24" s="690">
        <v>35.1</v>
      </c>
      <c r="DA24" s="691"/>
      <c r="DB24" s="691"/>
      <c r="DC24" s="692"/>
      <c r="DD24" s="685">
        <v>3268915</v>
      </c>
      <c r="DE24" s="639"/>
      <c r="DF24" s="639"/>
      <c r="DG24" s="639"/>
      <c r="DH24" s="639"/>
      <c r="DI24" s="639"/>
      <c r="DJ24" s="639"/>
      <c r="DK24" s="686"/>
      <c r="DL24" s="685">
        <v>3244193</v>
      </c>
      <c r="DM24" s="639"/>
      <c r="DN24" s="639"/>
      <c r="DO24" s="639"/>
      <c r="DP24" s="639"/>
      <c r="DQ24" s="639"/>
      <c r="DR24" s="639"/>
      <c r="DS24" s="639"/>
      <c r="DT24" s="639"/>
      <c r="DU24" s="639"/>
      <c r="DV24" s="686"/>
      <c r="DW24" s="687">
        <v>47.3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1329063</v>
      </c>
      <c r="S25" s="589"/>
      <c r="T25" s="589"/>
      <c r="U25" s="589"/>
      <c r="V25" s="589"/>
      <c r="W25" s="589"/>
      <c r="X25" s="589"/>
      <c r="Y25" s="590"/>
      <c r="Z25" s="641">
        <v>10.6</v>
      </c>
      <c r="AA25" s="641"/>
      <c r="AB25" s="641"/>
      <c r="AC25" s="641"/>
      <c r="AD25" s="642" t="s">
        <v>109</v>
      </c>
      <c r="AE25" s="642"/>
      <c r="AF25" s="642"/>
      <c r="AG25" s="642"/>
      <c r="AH25" s="642"/>
      <c r="AI25" s="642"/>
      <c r="AJ25" s="642"/>
      <c r="AK25" s="642"/>
      <c r="AL25" s="611" t="s">
        <v>109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1701231</v>
      </c>
      <c r="CS25" s="607"/>
      <c r="CT25" s="607"/>
      <c r="CU25" s="607"/>
      <c r="CV25" s="607"/>
      <c r="CW25" s="607"/>
      <c r="CX25" s="607"/>
      <c r="CY25" s="608"/>
      <c r="CZ25" s="591">
        <v>14.2</v>
      </c>
      <c r="DA25" s="609"/>
      <c r="DB25" s="609"/>
      <c r="DC25" s="610"/>
      <c r="DD25" s="594">
        <v>1600915</v>
      </c>
      <c r="DE25" s="607"/>
      <c r="DF25" s="607"/>
      <c r="DG25" s="607"/>
      <c r="DH25" s="607"/>
      <c r="DI25" s="607"/>
      <c r="DJ25" s="607"/>
      <c r="DK25" s="608"/>
      <c r="DL25" s="594">
        <v>1578279</v>
      </c>
      <c r="DM25" s="607"/>
      <c r="DN25" s="607"/>
      <c r="DO25" s="607"/>
      <c r="DP25" s="607"/>
      <c r="DQ25" s="607"/>
      <c r="DR25" s="607"/>
      <c r="DS25" s="607"/>
      <c r="DT25" s="607"/>
      <c r="DU25" s="607"/>
      <c r="DV25" s="608"/>
      <c r="DW25" s="611">
        <v>23</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1033298</v>
      </c>
      <c r="CS26" s="589"/>
      <c r="CT26" s="589"/>
      <c r="CU26" s="589"/>
      <c r="CV26" s="589"/>
      <c r="CW26" s="589"/>
      <c r="CX26" s="589"/>
      <c r="CY26" s="590"/>
      <c r="CZ26" s="591">
        <v>8.6</v>
      </c>
      <c r="DA26" s="609"/>
      <c r="DB26" s="609"/>
      <c r="DC26" s="610"/>
      <c r="DD26" s="594">
        <v>960847</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803254</v>
      </c>
      <c r="S27" s="589"/>
      <c r="T27" s="589"/>
      <c r="U27" s="589"/>
      <c r="V27" s="589"/>
      <c r="W27" s="589"/>
      <c r="X27" s="589"/>
      <c r="Y27" s="590"/>
      <c r="Z27" s="641">
        <v>6.4</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1263222</v>
      </c>
      <c r="BH27" s="589"/>
      <c r="BI27" s="589"/>
      <c r="BJ27" s="589"/>
      <c r="BK27" s="589"/>
      <c r="BL27" s="589"/>
      <c r="BM27" s="589"/>
      <c r="BN27" s="590"/>
      <c r="BO27" s="641">
        <v>100</v>
      </c>
      <c r="BP27" s="641"/>
      <c r="BQ27" s="641"/>
      <c r="BR27" s="641"/>
      <c r="BS27" s="594" t="s">
        <v>109</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1091327</v>
      </c>
      <c r="CS27" s="607"/>
      <c r="CT27" s="607"/>
      <c r="CU27" s="607"/>
      <c r="CV27" s="607"/>
      <c r="CW27" s="607"/>
      <c r="CX27" s="607"/>
      <c r="CY27" s="608"/>
      <c r="CZ27" s="591">
        <v>9.1</v>
      </c>
      <c r="DA27" s="609"/>
      <c r="DB27" s="609"/>
      <c r="DC27" s="610"/>
      <c r="DD27" s="594">
        <v>355004</v>
      </c>
      <c r="DE27" s="607"/>
      <c r="DF27" s="607"/>
      <c r="DG27" s="607"/>
      <c r="DH27" s="607"/>
      <c r="DI27" s="607"/>
      <c r="DJ27" s="607"/>
      <c r="DK27" s="608"/>
      <c r="DL27" s="594">
        <v>352918</v>
      </c>
      <c r="DM27" s="607"/>
      <c r="DN27" s="607"/>
      <c r="DO27" s="607"/>
      <c r="DP27" s="607"/>
      <c r="DQ27" s="607"/>
      <c r="DR27" s="607"/>
      <c r="DS27" s="607"/>
      <c r="DT27" s="607"/>
      <c r="DU27" s="607"/>
      <c r="DV27" s="608"/>
      <c r="DW27" s="611">
        <v>5.0999999999999996</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58317</v>
      </c>
      <c r="S28" s="589"/>
      <c r="T28" s="589"/>
      <c r="U28" s="589"/>
      <c r="V28" s="589"/>
      <c r="W28" s="589"/>
      <c r="X28" s="589"/>
      <c r="Y28" s="590"/>
      <c r="Z28" s="641">
        <v>0.5</v>
      </c>
      <c r="AA28" s="641"/>
      <c r="AB28" s="641"/>
      <c r="AC28" s="641"/>
      <c r="AD28" s="642">
        <v>389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1406498</v>
      </c>
      <c r="CS28" s="589"/>
      <c r="CT28" s="589"/>
      <c r="CU28" s="589"/>
      <c r="CV28" s="589"/>
      <c r="CW28" s="589"/>
      <c r="CX28" s="589"/>
      <c r="CY28" s="590"/>
      <c r="CZ28" s="591">
        <v>11.8</v>
      </c>
      <c r="DA28" s="609"/>
      <c r="DB28" s="609"/>
      <c r="DC28" s="610"/>
      <c r="DD28" s="594">
        <v>1312996</v>
      </c>
      <c r="DE28" s="589"/>
      <c r="DF28" s="589"/>
      <c r="DG28" s="589"/>
      <c r="DH28" s="589"/>
      <c r="DI28" s="589"/>
      <c r="DJ28" s="589"/>
      <c r="DK28" s="590"/>
      <c r="DL28" s="594">
        <v>1312996</v>
      </c>
      <c r="DM28" s="589"/>
      <c r="DN28" s="589"/>
      <c r="DO28" s="589"/>
      <c r="DP28" s="589"/>
      <c r="DQ28" s="589"/>
      <c r="DR28" s="589"/>
      <c r="DS28" s="589"/>
      <c r="DT28" s="589"/>
      <c r="DU28" s="589"/>
      <c r="DV28" s="590"/>
      <c r="DW28" s="611">
        <v>19.100000000000001</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9490</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1406498</v>
      </c>
      <c r="CS29" s="607"/>
      <c r="CT29" s="607"/>
      <c r="CU29" s="607"/>
      <c r="CV29" s="607"/>
      <c r="CW29" s="607"/>
      <c r="CX29" s="607"/>
      <c r="CY29" s="608"/>
      <c r="CZ29" s="591">
        <v>11.8</v>
      </c>
      <c r="DA29" s="609"/>
      <c r="DB29" s="609"/>
      <c r="DC29" s="610"/>
      <c r="DD29" s="594">
        <v>1312996</v>
      </c>
      <c r="DE29" s="607"/>
      <c r="DF29" s="607"/>
      <c r="DG29" s="607"/>
      <c r="DH29" s="607"/>
      <c r="DI29" s="607"/>
      <c r="DJ29" s="607"/>
      <c r="DK29" s="608"/>
      <c r="DL29" s="594">
        <v>1312996</v>
      </c>
      <c r="DM29" s="607"/>
      <c r="DN29" s="607"/>
      <c r="DO29" s="607"/>
      <c r="DP29" s="607"/>
      <c r="DQ29" s="607"/>
      <c r="DR29" s="607"/>
      <c r="DS29" s="607"/>
      <c r="DT29" s="607"/>
      <c r="DU29" s="607"/>
      <c r="DV29" s="608"/>
      <c r="DW29" s="611">
        <v>19.100000000000001</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264099</v>
      </c>
      <c r="S30" s="589"/>
      <c r="T30" s="589"/>
      <c r="U30" s="589"/>
      <c r="V30" s="589"/>
      <c r="W30" s="589"/>
      <c r="X30" s="589"/>
      <c r="Y30" s="590"/>
      <c r="Z30" s="641">
        <v>2.1</v>
      </c>
      <c r="AA30" s="641"/>
      <c r="AB30" s="641"/>
      <c r="AC30" s="641"/>
      <c r="AD30" s="642" t="s">
        <v>109</v>
      </c>
      <c r="AE30" s="642"/>
      <c r="AF30" s="642"/>
      <c r="AG30" s="642"/>
      <c r="AH30" s="642"/>
      <c r="AI30" s="642"/>
      <c r="AJ30" s="642"/>
      <c r="AK30" s="642"/>
      <c r="AL30" s="611" t="s">
        <v>109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98.6</v>
      </c>
      <c r="BH30" s="655"/>
      <c r="BI30" s="655"/>
      <c r="BJ30" s="655"/>
      <c r="BK30" s="655"/>
      <c r="BL30" s="655"/>
      <c r="BM30" s="656">
        <v>93.1</v>
      </c>
      <c r="BN30" s="655"/>
      <c r="BO30" s="655"/>
      <c r="BP30" s="655"/>
      <c r="BQ30" s="657"/>
      <c r="BR30" s="654">
        <v>98.3</v>
      </c>
      <c r="BS30" s="655"/>
      <c r="BT30" s="655"/>
      <c r="BU30" s="655"/>
      <c r="BV30" s="655"/>
      <c r="BW30" s="655"/>
      <c r="BX30" s="656">
        <v>92.5</v>
      </c>
      <c r="BY30" s="655"/>
      <c r="BZ30" s="655"/>
      <c r="CA30" s="655"/>
      <c r="CB30" s="657"/>
      <c r="CD30" s="660"/>
      <c r="CE30" s="661"/>
      <c r="CF30" s="625" t="s">
        <v>291</v>
      </c>
      <c r="CG30" s="622"/>
      <c r="CH30" s="622"/>
      <c r="CI30" s="622"/>
      <c r="CJ30" s="622"/>
      <c r="CK30" s="622"/>
      <c r="CL30" s="622"/>
      <c r="CM30" s="622"/>
      <c r="CN30" s="622"/>
      <c r="CO30" s="622"/>
      <c r="CP30" s="622"/>
      <c r="CQ30" s="623"/>
      <c r="CR30" s="588">
        <v>1267890</v>
      </c>
      <c r="CS30" s="589"/>
      <c r="CT30" s="589"/>
      <c r="CU30" s="589"/>
      <c r="CV30" s="589"/>
      <c r="CW30" s="589"/>
      <c r="CX30" s="589"/>
      <c r="CY30" s="590"/>
      <c r="CZ30" s="591">
        <v>10.6</v>
      </c>
      <c r="DA30" s="609"/>
      <c r="DB30" s="609"/>
      <c r="DC30" s="610"/>
      <c r="DD30" s="594">
        <v>1174388</v>
      </c>
      <c r="DE30" s="589"/>
      <c r="DF30" s="589"/>
      <c r="DG30" s="589"/>
      <c r="DH30" s="589"/>
      <c r="DI30" s="589"/>
      <c r="DJ30" s="589"/>
      <c r="DK30" s="590"/>
      <c r="DL30" s="594">
        <v>1174388</v>
      </c>
      <c r="DM30" s="589"/>
      <c r="DN30" s="589"/>
      <c r="DO30" s="589"/>
      <c r="DP30" s="589"/>
      <c r="DQ30" s="589"/>
      <c r="DR30" s="589"/>
      <c r="DS30" s="589"/>
      <c r="DT30" s="589"/>
      <c r="DU30" s="589"/>
      <c r="DV30" s="590"/>
      <c r="DW30" s="611">
        <v>17.100000000000001</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854846</v>
      </c>
      <c r="S31" s="589"/>
      <c r="T31" s="589"/>
      <c r="U31" s="589"/>
      <c r="V31" s="589"/>
      <c r="W31" s="589"/>
      <c r="X31" s="589"/>
      <c r="Y31" s="590"/>
      <c r="Z31" s="641">
        <v>6.8</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98.5</v>
      </c>
      <c r="BH31" s="607"/>
      <c r="BI31" s="607"/>
      <c r="BJ31" s="607"/>
      <c r="BK31" s="607"/>
      <c r="BL31" s="607"/>
      <c r="BM31" s="643">
        <v>92.2</v>
      </c>
      <c r="BN31" s="653"/>
      <c r="BO31" s="653"/>
      <c r="BP31" s="653"/>
      <c r="BQ31" s="617"/>
      <c r="BR31" s="652">
        <v>98.1</v>
      </c>
      <c r="BS31" s="607"/>
      <c r="BT31" s="607"/>
      <c r="BU31" s="607"/>
      <c r="BV31" s="607"/>
      <c r="BW31" s="607"/>
      <c r="BX31" s="643">
        <v>91.7</v>
      </c>
      <c r="BY31" s="653"/>
      <c r="BZ31" s="653"/>
      <c r="CA31" s="653"/>
      <c r="CB31" s="617"/>
      <c r="CD31" s="660"/>
      <c r="CE31" s="661"/>
      <c r="CF31" s="625" t="s">
        <v>295</v>
      </c>
      <c r="CG31" s="622"/>
      <c r="CH31" s="622"/>
      <c r="CI31" s="622"/>
      <c r="CJ31" s="622"/>
      <c r="CK31" s="622"/>
      <c r="CL31" s="622"/>
      <c r="CM31" s="622"/>
      <c r="CN31" s="622"/>
      <c r="CO31" s="622"/>
      <c r="CP31" s="622"/>
      <c r="CQ31" s="623"/>
      <c r="CR31" s="588">
        <v>138608</v>
      </c>
      <c r="CS31" s="607"/>
      <c r="CT31" s="607"/>
      <c r="CU31" s="607"/>
      <c r="CV31" s="607"/>
      <c r="CW31" s="607"/>
      <c r="CX31" s="607"/>
      <c r="CY31" s="608"/>
      <c r="CZ31" s="591">
        <v>1.2</v>
      </c>
      <c r="DA31" s="609"/>
      <c r="DB31" s="609"/>
      <c r="DC31" s="610"/>
      <c r="DD31" s="594">
        <v>138608</v>
      </c>
      <c r="DE31" s="607"/>
      <c r="DF31" s="607"/>
      <c r="DG31" s="607"/>
      <c r="DH31" s="607"/>
      <c r="DI31" s="607"/>
      <c r="DJ31" s="607"/>
      <c r="DK31" s="608"/>
      <c r="DL31" s="594">
        <v>138608</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349708</v>
      </c>
      <c r="S32" s="589"/>
      <c r="T32" s="589"/>
      <c r="U32" s="589"/>
      <c r="V32" s="589"/>
      <c r="W32" s="589"/>
      <c r="X32" s="589"/>
      <c r="Y32" s="590"/>
      <c r="Z32" s="641">
        <v>2.8</v>
      </c>
      <c r="AA32" s="641"/>
      <c r="AB32" s="641"/>
      <c r="AC32" s="641"/>
      <c r="AD32" s="642">
        <v>413</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98.5</v>
      </c>
      <c r="BH32" s="573"/>
      <c r="BI32" s="573"/>
      <c r="BJ32" s="573"/>
      <c r="BK32" s="573"/>
      <c r="BL32" s="573"/>
      <c r="BM32" s="636">
        <v>92.7</v>
      </c>
      <c r="BN32" s="573"/>
      <c r="BO32" s="573"/>
      <c r="BP32" s="573"/>
      <c r="BQ32" s="630"/>
      <c r="BR32" s="651">
        <v>98.2</v>
      </c>
      <c r="BS32" s="573"/>
      <c r="BT32" s="573"/>
      <c r="BU32" s="573"/>
      <c r="BV32" s="573"/>
      <c r="BW32" s="573"/>
      <c r="BX32" s="636">
        <v>91.9</v>
      </c>
      <c r="BY32" s="573"/>
      <c r="BZ32" s="573"/>
      <c r="CA32" s="573"/>
      <c r="CB32" s="630"/>
      <c r="CD32" s="662"/>
      <c r="CE32" s="663"/>
      <c r="CF32" s="625" t="s">
        <v>298</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1346100</v>
      </c>
      <c r="S33" s="589"/>
      <c r="T33" s="589"/>
      <c r="U33" s="589"/>
      <c r="V33" s="589"/>
      <c r="W33" s="589"/>
      <c r="X33" s="589"/>
      <c r="Y33" s="590"/>
      <c r="Z33" s="641">
        <v>10.7</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5303494</v>
      </c>
      <c r="CS33" s="607"/>
      <c r="CT33" s="607"/>
      <c r="CU33" s="607"/>
      <c r="CV33" s="607"/>
      <c r="CW33" s="607"/>
      <c r="CX33" s="607"/>
      <c r="CY33" s="608"/>
      <c r="CZ33" s="591">
        <v>44.4</v>
      </c>
      <c r="DA33" s="609"/>
      <c r="DB33" s="609"/>
      <c r="DC33" s="610"/>
      <c r="DD33" s="594">
        <v>4326737</v>
      </c>
      <c r="DE33" s="607"/>
      <c r="DF33" s="607"/>
      <c r="DG33" s="607"/>
      <c r="DH33" s="607"/>
      <c r="DI33" s="607"/>
      <c r="DJ33" s="607"/>
      <c r="DK33" s="608"/>
      <c r="DL33" s="594">
        <v>2998293</v>
      </c>
      <c r="DM33" s="607"/>
      <c r="DN33" s="607"/>
      <c r="DO33" s="607"/>
      <c r="DP33" s="607"/>
      <c r="DQ33" s="607"/>
      <c r="DR33" s="607"/>
      <c r="DS33" s="607"/>
      <c r="DT33" s="607"/>
      <c r="DU33" s="607"/>
      <c r="DV33" s="608"/>
      <c r="DW33" s="611">
        <v>43.7</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1515421</v>
      </c>
      <c r="CS34" s="589"/>
      <c r="CT34" s="589"/>
      <c r="CU34" s="589"/>
      <c r="CV34" s="589"/>
      <c r="CW34" s="589"/>
      <c r="CX34" s="589"/>
      <c r="CY34" s="590"/>
      <c r="CZ34" s="591">
        <v>12.7</v>
      </c>
      <c r="DA34" s="609"/>
      <c r="DB34" s="609"/>
      <c r="DC34" s="610"/>
      <c r="DD34" s="594">
        <v>1169202</v>
      </c>
      <c r="DE34" s="589"/>
      <c r="DF34" s="589"/>
      <c r="DG34" s="589"/>
      <c r="DH34" s="589"/>
      <c r="DI34" s="589"/>
      <c r="DJ34" s="589"/>
      <c r="DK34" s="590"/>
      <c r="DL34" s="594">
        <v>983360</v>
      </c>
      <c r="DM34" s="589"/>
      <c r="DN34" s="589"/>
      <c r="DO34" s="589"/>
      <c r="DP34" s="589"/>
      <c r="DQ34" s="589"/>
      <c r="DR34" s="589"/>
      <c r="DS34" s="589"/>
      <c r="DT34" s="589"/>
      <c r="DU34" s="589"/>
      <c r="DV34" s="590"/>
      <c r="DW34" s="611">
        <v>14.3</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330200</v>
      </c>
      <c r="S35" s="589"/>
      <c r="T35" s="589"/>
      <c r="U35" s="589"/>
      <c r="V35" s="589"/>
      <c r="W35" s="589"/>
      <c r="X35" s="589"/>
      <c r="Y35" s="590"/>
      <c r="Z35" s="641">
        <v>2.6</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1392132</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10995</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114813</v>
      </c>
      <c r="CS35" s="607"/>
      <c r="CT35" s="607"/>
      <c r="CU35" s="607"/>
      <c r="CV35" s="607"/>
      <c r="CW35" s="607"/>
      <c r="CX35" s="607"/>
      <c r="CY35" s="608"/>
      <c r="CZ35" s="591">
        <v>1</v>
      </c>
      <c r="DA35" s="609"/>
      <c r="DB35" s="609"/>
      <c r="DC35" s="610"/>
      <c r="DD35" s="594">
        <v>106184</v>
      </c>
      <c r="DE35" s="607"/>
      <c r="DF35" s="607"/>
      <c r="DG35" s="607"/>
      <c r="DH35" s="607"/>
      <c r="DI35" s="607"/>
      <c r="DJ35" s="607"/>
      <c r="DK35" s="608"/>
      <c r="DL35" s="594">
        <v>86927</v>
      </c>
      <c r="DM35" s="607"/>
      <c r="DN35" s="607"/>
      <c r="DO35" s="607"/>
      <c r="DP35" s="607"/>
      <c r="DQ35" s="607"/>
      <c r="DR35" s="607"/>
      <c r="DS35" s="607"/>
      <c r="DT35" s="607"/>
      <c r="DU35" s="607"/>
      <c r="DV35" s="608"/>
      <c r="DW35" s="611">
        <v>1.3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12592365</v>
      </c>
      <c r="S36" s="629"/>
      <c r="T36" s="629"/>
      <c r="U36" s="629"/>
      <c r="V36" s="629"/>
      <c r="W36" s="629"/>
      <c r="X36" s="629"/>
      <c r="Y36" s="632"/>
      <c r="Z36" s="633">
        <v>100</v>
      </c>
      <c r="AA36" s="633"/>
      <c r="AB36" s="633"/>
      <c r="AC36" s="633"/>
      <c r="AD36" s="634">
        <v>6534682</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298780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-33353</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1604049</v>
      </c>
      <c r="CS36" s="589"/>
      <c r="CT36" s="589"/>
      <c r="CU36" s="589"/>
      <c r="CV36" s="589"/>
      <c r="CW36" s="589"/>
      <c r="CX36" s="589"/>
      <c r="CY36" s="590"/>
      <c r="CZ36" s="591">
        <v>13.4</v>
      </c>
      <c r="DA36" s="609"/>
      <c r="DB36" s="609"/>
      <c r="DC36" s="610"/>
      <c r="DD36" s="594">
        <v>1405439</v>
      </c>
      <c r="DE36" s="589"/>
      <c r="DF36" s="589"/>
      <c r="DG36" s="589"/>
      <c r="DH36" s="589"/>
      <c r="DI36" s="589"/>
      <c r="DJ36" s="589"/>
      <c r="DK36" s="590"/>
      <c r="DL36" s="594">
        <v>1122189</v>
      </c>
      <c r="DM36" s="589"/>
      <c r="DN36" s="589"/>
      <c r="DO36" s="589"/>
      <c r="DP36" s="589"/>
      <c r="DQ36" s="589"/>
      <c r="DR36" s="589"/>
      <c r="DS36" s="589"/>
      <c r="DT36" s="589"/>
      <c r="DU36" s="589"/>
      <c r="DV36" s="590"/>
      <c r="DW36" s="611">
        <v>16.3</v>
      </c>
      <c r="DX36" s="612"/>
      <c r="DY36" s="612"/>
      <c r="DZ36" s="612"/>
      <c r="EA36" s="612"/>
      <c r="EB36" s="612"/>
      <c r="EC36" s="613"/>
    </row>
    <row r="37" spans="2:133" ht="11.25" customHeight="1">
      <c r="AQ37" s="614" t="s">
        <v>313</v>
      </c>
      <c r="AR37" s="615"/>
      <c r="AS37" s="615"/>
      <c r="AT37" s="615"/>
      <c r="AU37" s="615"/>
      <c r="AV37" s="615"/>
      <c r="AW37" s="615"/>
      <c r="AX37" s="615"/>
      <c r="AY37" s="616"/>
      <c r="AZ37" s="588">
        <v>182700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3443</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596663</v>
      </c>
      <c r="CS37" s="607"/>
      <c r="CT37" s="607"/>
      <c r="CU37" s="607"/>
      <c r="CV37" s="607"/>
      <c r="CW37" s="607"/>
      <c r="CX37" s="607"/>
      <c r="CY37" s="608"/>
      <c r="CZ37" s="591">
        <v>5</v>
      </c>
      <c r="DA37" s="609"/>
      <c r="DB37" s="609"/>
      <c r="DC37" s="610"/>
      <c r="DD37" s="594">
        <v>596663</v>
      </c>
      <c r="DE37" s="607"/>
      <c r="DF37" s="607"/>
      <c r="DG37" s="607"/>
      <c r="DH37" s="607"/>
      <c r="DI37" s="607"/>
      <c r="DJ37" s="607"/>
      <c r="DK37" s="608"/>
      <c r="DL37" s="594">
        <v>576699</v>
      </c>
      <c r="DM37" s="607"/>
      <c r="DN37" s="607"/>
      <c r="DO37" s="607"/>
      <c r="DP37" s="607"/>
      <c r="DQ37" s="607"/>
      <c r="DR37" s="607"/>
      <c r="DS37" s="607"/>
      <c r="DT37" s="607"/>
      <c r="DU37" s="607"/>
      <c r="DV37" s="608"/>
      <c r="DW37" s="611">
        <v>8.4</v>
      </c>
      <c r="DX37" s="612"/>
      <c r="DY37" s="612"/>
      <c r="DZ37" s="612"/>
      <c r="EA37" s="612"/>
      <c r="EB37" s="612"/>
      <c r="EC37" s="613"/>
    </row>
    <row r="38" spans="2:133" ht="11.25" customHeight="1">
      <c r="AQ38" s="614" t="s">
        <v>316</v>
      </c>
      <c r="AR38" s="615"/>
      <c r="AS38" s="615"/>
      <c r="AT38" s="615"/>
      <c r="AU38" s="615"/>
      <c r="AV38" s="615"/>
      <c r="AW38" s="615"/>
      <c r="AX38" s="615"/>
      <c r="AY38" s="616"/>
      <c r="AZ38" s="588">
        <v>140000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6275</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1069432</v>
      </c>
      <c r="CS38" s="589"/>
      <c r="CT38" s="589"/>
      <c r="CU38" s="589"/>
      <c r="CV38" s="589"/>
      <c r="CW38" s="589"/>
      <c r="CX38" s="589"/>
      <c r="CY38" s="590"/>
      <c r="CZ38" s="591">
        <v>8.9</v>
      </c>
      <c r="DA38" s="609"/>
      <c r="DB38" s="609"/>
      <c r="DC38" s="610"/>
      <c r="DD38" s="594">
        <v>920747</v>
      </c>
      <c r="DE38" s="589"/>
      <c r="DF38" s="589"/>
      <c r="DG38" s="589"/>
      <c r="DH38" s="589"/>
      <c r="DI38" s="589"/>
      <c r="DJ38" s="589"/>
      <c r="DK38" s="590"/>
      <c r="DL38" s="594">
        <v>793117</v>
      </c>
      <c r="DM38" s="589"/>
      <c r="DN38" s="589"/>
      <c r="DO38" s="589"/>
      <c r="DP38" s="589"/>
      <c r="DQ38" s="589"/>
      <c r="DR38" s="589"/>
      <c r="DS38" s="589"/>
      <c r="DT38" s="589"/>
      <c r="DU38" s="589"/>
      <c r="DV38" s="590"/>
      <c r="DW38" s="611">
        <v>11.6</v>
      </c>
      <c r="DX38" s="612"/>
      <c r="DY38" s="612"/>
      <c r="DZ38" s="612"/>
      <c r="EA38" s="612"/>
      <c r="EB38" s="612"/>
      <c r="EC38" s="613"/>
    </row>
    <row r="39" spans="2:133" ht="11.25" customHeight="1">
      <c r="AQ39" s="614" t="s">
        <v>319</v>
      </c>
      <c r="AR39" s="615"/>
      <c r="AS39" s="615"/>
      <c r="AT39" s="615"/>
      <c r="AU39" s="615"/>
      <c r="AV39" s="615"/>
      <c r="AW39" s="615"/>
      <c r="AX39" s="615"/>
      <c r="AY39" s="616"/>
      <c r="AZ39" s="588">
        <v>130207</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91</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935479</v>
      </c>
      <c r="CS39" s="607"/>
      <c r="CT39" s="607"/>
      <c r="CU39" s="607"/>
      <c r="CV39" s="607"/>
      <c r="CW39" s="607"/>
      <c r="CX39" s="607"/>
      <c r="CY39" s="608"/>
      <c r="CZ39" s="591">
        <v>7.8</v>
      </c>
      <c r="DA39" s="609"/>
      <c r="DB39" s="609"/>
      <c r="DC39" s="610"/>
      <c r="DD39" s="594">
        <v>712465</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281551</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132</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64300</v>
      </c>
      <c r="CS40" s="589"/>
      <c r="CT40" s="589"/>
      <c r="CU40" s="589"/>
      <c r="CV40" s="589"/>
      <c r="CW40" s="589"/>
      <c r="CX40" s="589"/>
      <c r="CY40" s="590"/>
      <c r="CZ40" s="591">
        <v>0.5</v>
      </c>
      <c r="DA40" s="609"/>
      <c r="DB40" s="609"/>
      <c r="DC40" s="610"/>
      <c r="DD40" s="594">
        <v>12700</v>
      </c>
      <c r="DE40" s="589"/>
      <c r="DF40" s="589"/>
      <c r="DG40" s="589"/>
      <c r="DH40" s="589"/>
      <c r="DI40" s="589"/>
      <c r="DJ40" s="589"/>
      <c r="DK40" s="590"/>
      <c r="DL40" s="594">
        <v>12700</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358894</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282</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2450408</v>
      </c>
      <c r="CS42" s="589"/>
      <c r="CT42" s="589"/>
      <c r="CU42" s="589"/>
      <c r="CV42" s="589"/>
      <c r="CW42" s="589"/>
      <c r="CX42" s="589"/>
      <c r="CY42" s="590"/>
      <c r="CZ42" s="591">
        <v>20.5</v>
      </c>
      <c r="DA42" s="592"/>
      <c r="DB42" s="592"/>
      <c r="DC42" s="593"/>
      <c r="DD42" s="594">
        <v>573583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20504</v>
      </c>
      <c r="CS43" s="607"/>
      <c r="CT43" s="607"/>
      <c r="CU43" s="607"/>
      <c r="CV43" s="607"/>
      <c r="CW43" s="607"/>
      <c r="CX43" s="607"/>
      <c r="CY43" s="608"/>
      <c r="CZ43" s="591">
        <v>0.2</v>
      </c>
      <c r="DA43" s="609"/>
      <c r="DB43" s="609"/>
      <c r="DC43" s="610"/>
      <c r="DD43" s="594">
        <v>20504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2450408</v>
      </c>
      <c r="CS44" s="589"/>
      <c r="CT44" s="589"/>
      <c r="CU44" s="589"/>
      <c r="CV44" s="589"/>
      <c r="CW44" s="589"/>
      <c r="CX44" s="589"/>
      <c r="CY44" s="590"/>
      <c r="CZ44" s="591">
        <v>20.5</v>
      </c>
      <c r="DA44" s="592"/>
      <c r="DB44" s="592"/>
      <c r="DC44" s="593"/>
      <c r="DD44" s="594">
        <v>573583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1877577</v>
      </c>
      <c r="CS45" s="607"/>
      <c r="CT45" s="607"/>
      <c r="CU45" s="607"/>
      <c r="CV45" s="607"/>
      <c r="CW45" s="607"/>
      <c r="CX45" s="607"/>
      <c r="CY45" s="608"/>
      <c r="CZ45" s="591">
        <v>15.7</v>
      </c>
      <c r="DA45" s="609"/>
      <c r="DB45" s="609"/>
      <c r="DC45" s="610"/>
      <c r="DD45" s="594">
        <v>328814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548881</v>
      </c>
      <c r="CS46" s="589"/>
      <c r="CT46" s="589"/>
      <c r="CU46" s="589"/>
      <c r="CV46" s="589"/>
      <c r="CW46" s="589"/>
      <c r="CX46" s="589"/>
      <c r="CY46" s="590"/>
      <c r="CZ46" s="591">
        <v>4.5999999999999996</v>
      </c>
      <c r="DA46" s="592"/>
      <c r="DB46" s="592"/>
      <c r="DC46" s="593"/>
      <c r="DD46" s="594">
        <v>223519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11952958</v>
      </c>
      <c r="CS49" s="573"/>
      <c r="CT49" s="573"/>
      <c r="CU49" s="573"/>
      <c r="CV49" s="573"/>
      <c r="CW49" s="573"/>
      <c r="CX49" s="573"/>
      <c r="CY49" s="574"/>
      <c r="CZ49" s="575">
        <v>100</v>
      </c>
      <c r="DA49" s="576"/>
      <c r="DB49" s="576"/>
      <c r="DC49" s="577"/>
      <c r="DD49" s="578">
        <v>8169235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12592</v>
      </c>
      <c r="R7" s="1101"/>
      <c r="S7" s="1101"/>
      <c r="T7" s="1101"/>
      <c r="U7" s="1101"/>
      <c r="V7" s="1101">
        <v>11953</v>
      </c>
      <c r="W7" s="1101"/>
      <c r="X7" s="1101"/>
      <c r="Y7" s="1101"/>
      <c r="Z7" s="1101"/>
      <c r="AA7" s="1101">
        <v>639</v>
      </c>
      <c r="AB7" s="1101"/>
      <c r="AC7" s="1101"/>
      <c r="AD7" s="1101"/>
      <c r="AE7" s="1102"/>
      <c r="AF7" s="1103">
        <v>484</v>
      </c>
      <c r="AG7" s="1104"/>
      <c r="AH7" s="1104"/>
      <c r="AI7" s="1104"/>
      <c r="AJ7" s="1105"/>
      <c r="AK7" s="1087">
        <v>0</v>
      </c>
      <c r="AL7" s="1088"/>
      <c r="AM7" s="1088"/>
      <c r="AN7" s="1088"/>
      <c r="AO7" s="1088"/>
      <c r="AP7" s="1088">
        <v>14574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12592</v>
      </c>
      <c r="R23" s="1065"/>
      <c r="S23" s="1065"/>
      <c r="T23" s="1065"/>
      <c r="U23" s="1065"/>
      <c r="V23" s="1065">
        <v>11953</v>
      </c>
      <c r="W23" s="1065"/>
      <c r="X23" s="1065"/>
      <c r="Y23" s="1065"/>
      <c r="Z23" s="1065"/>
      <c r="AA23" s="1065">
        <v>639</v>
      </c>
      <c r="AB23" s="1065"/>
      <c r="AC23" s="1065"/>
      <c r="AD23" s="1065"/>
      <c r="AE23" s="1066"/>
      <c r="AF23" s="1067">
        <v>484</v>
      </c>
      <c r="AG23" s="1065"/>
      <c r="AH23" s="1065"/>
      <c r="AI23" s="1065"/>
      <c r="AJ23" s="1068"/>
      <c r="AK23" s="1069"/>
      <c r="AL23" s="1070"/>
      <c r="AM23" s="1070"/>
      <c r="AN23" s="1070"/>
      <c r="AO23" s="1070"/>
      <c r="AP23" s="1065">
        <v>14574</v>
      </c>
      <c r="AQ23" s="1065"/>
      <c r="AR23" s="1065"/>
      <c r="AS23" s="1065"/>
      <c r="AT23" s="1065"/>
      <c r="AU23" s="1071"/>
      <c r="AV23" s="1071"/>
      <c r="AW23" s="1071"/>
      <c r="AX23" s="1071"/>
      <c r="AY23" s="1072"/>
      <c r="AZ23" s="1061" t="s">
        <v>366</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3236</v>
      </c>
      <c r="R28" s="1050"/>
      <c r="S28" s="1050"/>
      <c r="T28" s="1050"/>
      <c r="U28" s="1050"/>
      <c r="V28" s="1050">
        <v>3225</v>
      </c>
      <c r="W28" s="1050"/>
      <c r="X28" s="1050"/>
      <c r="Y28" s="1050"/>
      <c r="Z28" s="1050"/>
      <c r="AA28" s="1050">
        <v>11</v>
      </c>
      <c r="AB28" s="1050"/>
      <c r="AC28" s="1050"/>
      <c r="AD28" s="1050"/>
      <c r="AE28" s="1051"/>
      <c r="AF28" s="1052">
        <v>11</v>
      </c>
      <c r="AG28" s="1050"/>
      <c r="AH28" s="1050"/>
      <c r="AI28" s="1050"/>
      <c r="AJ28" s="1053"/>
      <c r="AK28" s="1054">
        <v>230</v>
      </c>
      <c r="AL28" s="1042"/>
      <c r="AM28" s="1042"/>
      <c r="AN28" s="1042"/>
      <c r="AO28" s="1042"/>
      <c r="AP28" s="1042">
        <v>0</v>
      </c>
      <c r="AQ28" s="1042"/>
      <c r="AR28" s="1042"/>
      <c r="AS28" s="1042"/>
      <c r="AT28" s="1042"/>
      <c r="AU28" s="1042">
        <v>0</v>
      </c>
      <c r="AV28" s="1042"/>
      <c r="AW28" s="1042"/>
      <c r="AX28" s="1042"/>
      <c r="AY28" s="1042"/>
      <c r="AZ28" s="1043">
        <v>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378</v>
      </c>
      <c r="C29" s="1034"/>
      <c r="D29" s="1034"/>
      <c r="E29" s="1034"/>
      <c r="F29" s="1034"/>
      <c r="G29" s="1034"/>
      <c r="H29" s="1034"/>
      <c r="I29" s="1034"/>
      <c r="J29" s="1034"/>
      <c r="K29" s="1034"/>
      <c r="L29" s="1034"/>
      <c r="M29" s="1034"/>
      <c r="N29" s="1034"/>
      <c r="O29" s="1034"/>
      <c r="P29" s="1035"/>
      <c r="Q29" s="1039">
        <v>260</v>
      </c>
      <c r="R29" s="1040"/>
      <c r="S29" s="1040"/>
      <c r="T29" s="1040"/>
      <c r="U29" s="1040"/>
      <c r="V29" s="1040">
        <v>254</v>
      </c>
      <c r="W29" s="1040"/>
      <c r="X29" s="1040"/>
      <c r="Y29" s="1040"/>
      <c r="Z29" s="1040"/>
      <c r="AA29" s="1040">
        <v>6</v>
      </c>
      <c r="AB29" s="1040"/>
      <c r="AC29" s="1040"/>
      <c r="AD29" s="1040"/>
      <c r="AE29" s="1041"/>
      <c r="AF29" s="1015">
        <v>6</v>
      </c>
      <c r="AG29" s="1016"/>
      <c r="AH29" s="1016"/>
      <c r="AI29" s="1016"/>
      <c r="AJ29" s="1017"/>
      <c r="AK29" s="976">
        <v>47</v>
      </c>
      <c r="AL29" s="967"/>
      <c r="AM29" s="967"/>
      <c r="AN29" s="967"/>
      <c r="AO29" s="967"/>
      <c r="AP29" s="967">
        <v>0</v>
      </c>
      <c r="AQ29" s="967"/>
      <c r="AR29" s="967"/>
      <c r="AS29" s="967"/>
      <c r="AT29" s="967"/>
      <c r="AU29" s="967">
        <v>0</v>
      </c>
      <c r="AV29" s="967"/>
      <c r="AW29" s="967"/>
      <c r="AX29" s="967"/>
      <c r="AY29" s="967"/>
      <c r="AZ29" s="1038">
        <v>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379</v>
      </c>
      <c r="C30" s="1034"/>
      <c r="D30" s="1034"/>
      <c r="E30" s="1034"/>
      <c r="F30" s="1034"/>
      <c r="G30" s="1034"/>
      <c r="H30" s="1034"/>
      <c r="I30" s="1034"/>
      <c r="J30" s="1034"/>
      <c r="K30" s="1034"/>
      <c r="L30" s="1034"/>
      <c r="M30" s="1034"/>
      <c r="N30" s="1034"/>
      <c r="O30" s="1034"/>
      <c r="P30" s="1035"/>
      <c r="Q30" s="1039">
        <v>153</v>
      </c>
      <c r="R30" s="1040"/>
      <c r="S30" s="1040"/>
      <c r="T30" s="1040"/>
      <c r="U30" s="1040"/>
      <c r="V30" s="1040">
        <v>153</v>
      </c>
      <c r="W30" s="1040"/>
      <c r="X30" s="1040"/>
      <c r="Y30" s="1040"/>
      <c r="Z30" s="1040"/>
      <c r="AA30" s="1040">
        <v>0</v>
      </c>
      <c r="AB30" s="1040"/>
      <c r="AC30" s="1040"/>
      <c r="AD30" s="1040"/>
      <c r="AE30" s="1041"/>
      <c r="AF30" s="1015">
        <v>0</v>
      </c>
      <c r="AG30" s="1016"/>
      <c r="AH30" s="1016"/>
      <c r="AI30" s="1016"/>
      <c r="AJ30" s="1017"/>
      <c r="AK30" s="976">
        <v>60</v>
      </c>
      <c r="AL30" s="967"/>
      <c r="AM30" s="967"/>
      <c r="AN30" s="967"/>
      <c r="AO30" s="967"/>
      <c r="AP30" s="967">
        <v>0</v>
      </c>
      <c r="AQ30" s="967"/>
      <c r="AR30" s="967"/>
      <c r="AS30" s="967"/>
      <c r="AT30" s="967"/>
      <c r="AU30" s="967">
        <v>0</v>
      </c>
      <c r="AV30" s="967"/>
      <c r="AW30" s="967"/>
      <c r="AX30" s="967"/>
      <c r="AY30" s="967"/>
      <c r="AZ30" s="1038">
        <v>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380</v>
      </c>
      <c r="C31" s="1034"/>
      <c r="D31" s="1034"/>
      <c r="E31" s="1034"/>
      <c r="F31" s="1034"/>
      <c r="G31" s="1034"/>
      <c r="H31" s="1034"/>
      <c r="I31" s="1034"/>
      <c r="J31" s="1034"/>
      <c r="K31" s="1034"/>
      <c r="L31" s="1034"/>
      <c r="M31" s="1034"/>
      <c r="N31" s="1034"/>
      <c r="O31" s="1034"/>
      <c r="P31" s="1035"/>
      <c r="Q31" s="1039">
        <v>386</v>
      </c>
      <c r="R31" s="1040"/>
      <c r="S31" s="1040"/>
      <c r="T31" s="1040"/>
      <c r="U31" s="1040"/>
      <c r="V31" s="1040">
        <v>354</v>
      </c>
      <c r="W31" s="1040"/>
      <c r="X31" s="1040"/>
      <c r="Y31" s="1040"/>
      <c r="Z31" s="1040"/>
      <c r="AA31" s="1040">
        <v>32</v>
      </c>
      <c r="AB31" s="1040"/>
      <c r="AC31" s="1040"/>
      <c r="AD31" s="1040"/>
      <c r="AE31" s="1041"/>
      <c r="AF31" s="1015">
        <v>32</v>
      </c>
      <c r="AG31" s="1016"/>
      <c r="AH31" s="1016"/>
      <c r="AI31" s="1016"/>
      <c r="AJ31" s="1017"/>
      <c r="AK31" s="976">
        <v>0</v>
      </c>
      <c r="AL31" s="967"/>
      <c r="AM31" s="967"/>
      <c r="AN31" s="967"/>
      <c r="AO31" s="967"/>
      <c r="AP31" s="967">
        <v>0</v>
      </c>
      <c r="AQ31" s="967"/>
      <c r="AR31" s="967"/>
      <c r="AS31" s="967"/>
      <c r="AT31" s="967"/>
      <c r="AU31" s="967">
        <v>0</v>
      </c>
      <c r="AV31" s="967"/>
      <c r="AW31" s="967"/>
      <c r="AX31" s="967"/>
      <c r="AY31" s="967"/>
      <c r="AZ31" s="1038">
        <v>0</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381</v>
      </c>
      <c r="C32" s="1034"/>
      <c r="D32" s="1034"/>
      <c r="E32" s="1034"/>
      <c r="F32" s="1034"/>
      <c r="G32" s="1034"/>
      <c r="H32" s="1034"/>
      <c r="I32" s="1034"/>
      <c r="J32" s="1034"/>
      <c r="K32" s="1034"/>
      <c r="L32" s="1034"/>
      <c r="M32" s="1034"/>
      <c r="N32" s="1034"/>
      <c r="O32" s="1034"/>
      <c r="P32" s="1035"/>
      <c r="Q32" s="1039">
        <v>1308</v>
      </c>
      <c r="R32" s="1040"/>
      <c r="S32" s="1040"/>
      <c r="T32" s="1040"/>
      <c r="U32" s="1040"/>
      <c r="V32" s="1040">
        <v>72</v>
      </c>
      <c r="W32" s="1040"/>
      <c r="X32" s="1040"/>
      <c r="Y32" s="1040"/>
      <c r="Z32" s="1040"/>
      <c r="AA32" s="1040">
        <v>1236</v>
      </c>
      <c r="AB32" s="1040"/>
      <c r="AC32" s="1040"/>
      <c r="AD32" s="1040"/>
      <c r="AE32" s="1041"/>
      <c r="AF32" s="1015">
        <v>1236</v>
      </c>
      <c r="AG32" s="1016"/>
      <c r="AH32" s="1016"/>
      <c r="AI32" s="1016"/>
      <c r="AJ32" s="1017"/>
      <c r="AK32" s="976">
        <v>183</v>
      </c>
      <c r="AL32" s="967"/>
      <c r="AM32" s="967"/>
      <c r="AN32" s="967"/>
      <c r="AO32" s="967"/>
      <c r="AP32" s="967">
        <v>203</v>
      </c>
      <c r="AQ32" s="967"/>
      <c r="AR32" s="967"/>
      <c r="AS32" s="967"/>
      <c r="AT32" s="967"/>
      <c r="AU32" s="967">
        <v>102</v>
      </c>
      <c r="AV32" s="967"/>
      <c r="AW32" s="967"/>
      <c r="AX32" s="967"/>
      <c r="AY32" s="967"/>
      <c r="AZ32" s="1038">
        <v>0</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383</v>
      </c>
      <c r="C33" s="1034"/>
      <c r="D33" s="1034"/>
      <c r="E33" s="1034"/>
      <c r="F33" s="1034"/>
      <c r="G33" s="1034"/>
      <c r="H33" s="1034"/>
      <c r="I33" s="1034"/>
      <c r="J33" s="1034"/>
      <c r="K33" s="1034"/>
      <c r="L33" s="1034"/>
      <c r="M33" s="1034"/>
      <c r="N33" s="1034"/>
      <c r="O33" s="1034"/>
      <c r="P33" s="1035"/>
      <c r="Q33" s="1039">
        <v>722</v>
      </c>
      <c r="R33" s="1040"/>
      <c r="S33" s="1040"/>
      <c r="T33" s="1040"/>
      <c r="U33" s="1040"/>
      <c r="V33" s="1040">
        <v>71</v>
      </c>
      <c r="W33" s="1040"/>
      <c r="X33" s="1040"/>
      <c r="Y33" s="1040"/>
      <c r="Z33" s="1040"/>
      <c r="AA33" s="1040">
        <v>651</v>
      </c>
      <c r="AB33" s="1040"/>
      <c r="AC33" s="1040"/>
      <c r="AD33" s="1040"/>
      <c r="AE33" s="1041"/>
      <c r="AF33" s="1015">
        <v>651</v>
      </c>
      <c r="AG33" s="1016"/>
      <c r="AH33" s="1016"/>
      <c r="AI33" s="1016"/>
      <c r="AJ33" s="1017"/>
      <c r="AK33" s="976">
        <v>140</v>
      </c>
      <c r="AL33" s="967"/>
      <c r="AM33" s="967"/>
      <c r="AN33" s="967"/>
      <c r="AO33" s="967"/>
      <c r="AP33" s="967">
        <v>1833</v>
      </c>
      <c r="AQ33" s="967"/>
      <c r="AR33" s="967"/>
      <c r="AS33" s="967"/>
      <c r="AT33" s="967"/>
      <c r="AU33" s="967">
        <v>917</v>
      </c>
      <c r="AV33" s="967"/>
      <c r="AW33" s="967"/>
      <c r="AX33" s="967"/>
      <c r="AY33" s="967"/>
      <c r="AZ33" s="1038">
        <v>0</v>
      </c>
      <c r="BA33" s="1038"/>
      <c r="BB33" s="1038"/>
      <c r="BC33" s="1038"/>
      <c r="BD33" s="1038"/>
      <c r="BE33" s="1028" t="s">
        <v>382</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384</v>
      </c>
      <c r="C34" s="1034"/>
      <c r="D34" s="1034"/>
      <c r="E34" s="1034"/>
      <c r="F34" s="1034"/>
      <c r="G34" s="1034"/>
      <c r="H34" s="1034"/>
      <c r="I34" s="1034"/>
      <c r="J34" s="1034"/>
      <c r="K34" s="1034"/>
      <c r="L34" s="1034"/>
      <c r="M34" s="1034"/>
      <c r="N34" s="1034"/>
      <c r="O34" s="1034"/>
      <c r="P34" s="1035"/>
      <c r="Q34" s="1039">
        <v>5</v>
      </c>
      <c r="R34" s="1040"/>
      <c r="S34" s="1040"/>
      <c r="T34" s="1040"/>
      <c r="U34" s="1040"/>
      <c r="V34" s="1040">
        <v>3</v>
      </c>
      <c r="W34" s="1040"/>
      <c r="X34" s="1040"/>
      <c r="Y34" s="1040"/>
      <c r="Z34" s="1040"/>
      <c r="AA34" s="1040">
        <v>2</v>
      </c>
      <c r="AB34" s="1040"/>
      <c r="AC34" s="1040"/>
      <c r="AD34" s="1040"/>
      <c r="AE34" s="1041"/>
      <c r="AF34" s="1015">
        <v>2</v>
      </c>
      <c r="AG34" s="1016"/>
      <c r="AH34" s="1016"/>
      <c r="AI34" s="1016"/>
      <c r="AJ34" s="1017"/>
      <c r="AK34" s="976">
        <v>0</v>
      </c>
      <c r="AL34" s="967"/>
      <c r="AM34" s="967"/>
      <c r="AN34" s="967"/>
      <c r="AO34" s="967"/>
      <c r="AP34" s="967">
        <v>22</v>
      </c>
      <c r="AQ34" s="967"/>
      <c r="AR34" s="967"/>
      <c r="AS34" s="967"/>
      <c r="AT34" s="967"/>
      <c r="AU34" s="967">
        <v>11</v>
      </c>
      <c r="AV34" s="967"/>
      <c r="AW34" s="967"/>
      <c r="AX34" s="967"/>
      <c r="AY34" s="967"/>
      <c r="AZ34" s="1038">
        <v>0</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386</v>
      </c>
      <c r="C35" s="1034"/>
      <c r="D35" s="1034"/>
      <c r="E35" s="1034"/>
      <c r="F35" s="1034"/>
      <c r="G35" s="1034"/>
      <c r="H35" s="1034"/>
      <c r="I35" s="1034"/>
      <c r="J35" s="1034"/>
      <c r="K35" s="1034"/>
      <c r="L35" s="1034"/>
      <c r="M35" s="1034"/>
      <c r="N35" s="1034"/>
      <c r="O35" s="1034"/>
      <c r="P35" s="1035"/>
      <c r="Q35" s="1039">
        <v>225</v>
      </c>
      <c r="R35" s="1040"/>
      <c r="S35" s="1040"/>
      <c r="T35" s="1040"/>
      <c r="U35" s="1040"/>
      <c r="V35" s="1040">
        <v>216</v>
      </c>
      <c r="W35" s="1040"/>
      <c r="X35" s="1040"/>
      <c r="Y35" s="1040"/>
      <c r="Z35" s="1040"/>
      <c r="AA35" s="1040">
        <v>9</v>
      </c>
      <c r="AB35" s="1040"/>
      <c r="AC35" s="1040"/>
      <c r="AD35" s="1040"/>
      <c r="AE35" s="1041"/>
      <c r="AF35" s="1015">
        <v>9</v>
      </c>
      <c r="AG35" s="1016"/>
      <c r="AH35" s="1016"/>
      <c r="AI35" s="1016"/>
      <c r="AJ35" s="1017"/>
      <c r="AK35" s="976">
        <v>130</v>
      </c>
      <c r="AL35" s="967"/>
      <c r="AM35" s="967"/>
      <c r="AN35" s="967"/>
      <c r="AO35" s="967"/>
      <c r="AP35" s="967">
        <v>1382</v>
      </c>
      <c r="AQ35" s="967"/>
      <c r="AR35" s="967"/>
      <c r="AS35" s="967"/>
      <c r="AT35" s="967"/>
      <c r="AU35" s="967">
        <v>757</v>
      </c>
      <c r="AV35" s="967"/>
      <c r="AW35" s="967"/>
      <c r="AX35" s="967"/>
      <c r="AY35" s="967"/>
      <c r="AZ35" s="1038">
        <v>0</v>
      </c>
      <c r="BA35" s="1038"/>
      <c r="BB35" s="1038"/>
      <c r="BC35" s="1038"/>
      <c r="BD35" s="1038"/>
      <c r="BE35" s="1028" t="s">
        <v>385</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387</v>
      </c>
      <c r="C36" s="1034"/>
      <c r="D36" s="1034"/>
      <c r="E36" s="1034"/>
      <c r="F36" s="1034"/>
      <c r="G36" s="1034"/>
      <c r="H36" s="1034"/>
      <c r="I36" s="1034"/>
      <c r="J36" s="1034"/>
      <c r="K36" s="1034"/>
      <c r="L36" s="1034"/>
      <c r="M36" s="1034"/>
      <c r="N36" s="1034"/>
      <c r="O36" s="1034"/>
      <c r="P36" s="1035"/>
      <c r="Q36" s="1039">
        <v>423</v>
      </c>
      <c r="R36" s="1040"/>
      <c r="S36" s="1040"/>
      <c r="T36" s="1040"/>
      <c r="U36" s="1040"/>
      <c r="V36" s="1040">
        <v>411</v>
      </c>
      <c r="W36" s="1040"/>
      <c r="X36" s="1040"/>
      <c r="Y36" s="1040"/>
      <c r="Z36" s="1040"/>
      <c r="AA36" s="1040">
        <v>12</v>
      </c>
      <c r="AB36" s="1040"/>
      <c r="AC36" s="1040"/>
      <c r="AD36" s="1040"/>
      <c r="AE36" s="1041"/>
      <c r="AF36" s="1015">
        <v>12</v>
      </c>
      <c r="AG36" s="1016"/>
      <c r="AH36" s="1016"/>
      <c r="AI36" s="1016"/>
      <c r="AJ36" s="1017"/>
      <c r="AK36" s="976">
        <v>219</v>
      </c>
      <c r="AL36" s="967"/>
      <c r="AM36" s="967"/>
      <c r="AN36" s="967"/>
      <c r="AO36" s="967"/>
      <c r="AP36" s="967">
        <v>3280</v>
      </c>
      <c r="AQ36" s="967"/>
      <c r="AR36" s="967"/>
      <c r="AS36" s="967"/>
      <c r="AT36" s="967"/>
      <c r="AU36" s="967">
        <v>2287</v>
      </c>
      <c r="AV36" s="967"/>
      <c r="AW36" s="967"/>
      <c r="AX36" s="967"/>
      <c r="AY36" s="967"/>
      <c r="AZ36" s="1038">
        <v>0</v>
      </c>
      <c r="BA36" s="1038"/>
      <c r="BB36" s="1038"/>
      <c r="BC36" s="1038"/>
      <c r="BD36" s="1038"/>
      <c r="BE36" s="1028" t="s">
        <v>385</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388</v>
      </c>
      <c r="C37" s="1034"/>
      <c r="D37" s="1034"/>
      <c r="E37" s="1034"/>
      <c r="F37" s="1034"/>
      <c r="G37" s="1034"/>
      <c r="H37" s="1034"/>
      <c r="I37" s="1034"/>
      <c r="J37" s="1034"/>
      <c r="K37" s="1034"/>
      <c r="L37" s="1034"/>
      <c r="M37" s="1034"/>
      <c r="N37" s="1034"/>
      <c r="O37" s="1034"/>
      <c r="P37" s="1035"/>
      <c r="Q37" s="1039">
        <v>96</v>
      </c>
      <c r="R37" s="1040"/>
      <c r="S37" s="1040"/>
      <c r="T37" s="1040"/>
      <c r="U37" s="1040"/>
      <c r="V37" s="1040">
        <v>94</v>
      </c>
      <c r="W37" s="1040"/>
      <c r="X37" s="1040"/>
      <c r="Y37" s="1040"/>
      <c r="Z37" s="1040"/>
      <c r="AA37" s="1040">
        <v>2</v>
      </c>
      <c r="AB37" s="1040"/>
      <c r="AC37" s="1040"/>
      <c r="AD37" s="1040"/>
      <c r="AE37" s="1041"/>
      <c r="AF37" s="1015">
        <v>2</v>
      </c>
      <c r="AG37" s="1016"/>
      <c r="AH37" s="1016"/>
      <c r="AI37" s="1016"/>
      <c r="AJ37" s="1017"/>
      <c r="AK37" s="976">
        <v>68</v>
      </c>
      <c r="AL37" s="967"/>
      <c r="AM37" s="967"/>
      <c r="AN37" s="967"/>
      <c r="AO37" s="967"/>
      <c r="AP37" s="967">
        <v>822</v>
      </c>
      <c r="AQ37" s="967"/>
      <c r="AR37" s="967"/>
      <c r="AS37" s="967"/>
      <c r="AT37" s="967"/>
      <c r="AU37" s="967">
        <v>385</v>
      </c>
      <c r="AV37" s="967"/>
      <c r="AW37" s="967"/>
      <c r="AX37" s="967"/>
      <c r="AY37" s="967"/>
      <c r="AZ37" s="1038">
        <v>0</v>
      </c>
      <c r="BA37" s="1038"/>
      <c r="BB37" s="1038"/>
      <c r="BC37" s="1038"/>
      <c r="BD37" s="1038"/>
      <c r="BE37" s="1028" t="s">
        <v>385</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389</v>
      </c>
      <c r="C38" s="1034"/>
      <c r="D38" s="1034"/>
      <c r="E38" s="1034"/>
      <c r="F38" s="1034"/>
      <c r="G38" s="1034"/>
      <c r="H38" s="1034"/>
      <c r="I38" s="1034"/>
      <c r="J38" s="1034"/>
      <c r="K38" s="1034"/>
      <c r="L38" s="1034"/>
      <c r="M38" s="1034"/>
      <c r="N38" s="1034"/>
      <c r="O38" s="1034"/>
      <c r="P38" s="1035"/>
      <c r="Q38" s="1039">
        <v>29</v>
      </c>
      <c r="R38" s="1040"/>
      <c r="S38" s="1040"/>
      <c r="T38" s="1040"/>
      <c r="U38" s="1040"/>
      <c r="V38" s="1040">
        <v>27</v>
      </c>
      <c r="W38" s="1040"/>
      <c r="X38" s="1040"/>
      <c r="Y38" s="1040"/>
      <c r="Z38" s="1040"/>
      <c r="AA38" s="1040">
        <v>2</v>
      </c>
      <c r="AB38" s="1040"/>
      <c r="AC38" s="1040"/>
      <c r="AD38" s="1040"/>
      <c r="AE38" s="1041"/>
      <c r="AF38" s="1015">
        <v>2</v>
      </c>
      <c r="AG38" s="1016"/>
      <c r="AH38" s="1016"/>
      <c r="AI38" s="1016"/>
      <c r="AJ38" s="1017"/>
      <c r="AK38" s="976">
        <v>12</v>
      </c>
      <c r="AL38" s="967"/>
      <c r="AM38" s="967"/>
      <c r="AN38" s="967"/>
      <c r="AO38" s="967"/>
      <c r="AP38" s="967">
        <v>155</v>
      </c>
      <c r="AQ38" s="967"/>
      <c r="AR38" s="967"/>
      <c r="AS38" s="967"/>
      <c r="AT38" s="967"/>
      <c r="AU38" s="967">
        <v>93</v>
      </c>
      <c r="AV38" s="967"/>
      <c r="AW38" s="967"/>
      <c r="AX38" s="967"/>
      <c r="AY38" s="967"/>
      <c r="AZ38" s="1038">
        <v>0</v>
      </c>
      <c r="BA38" s="1038"/>
      <c r="BB38" s="1038"/>
      <c r="BC38" s="1038"/>
      <c r="BD38" s="1038"/>
      <c r="BE38" s="1028" t="s">
        <v>385</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1962</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109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394</v>
      </c>
      <c r="R66" s="998"/>
      <c r="S66" s="998"/>
      <c r="T66" s="998"/>
      <c r="U66" s="999"/>
      <c r="V66" s="997" t="s">
        <v>395</v>
      </c>
      <c r="W66" s="998"/>
      <c r="X66" s="998"/>
      <c r="Y66" s="998"/>
      <c r="Z66" s="999"/>
      <c r="AA66" s="997" t="s">
        <v>396</v>
      </c>
      <c r="AB66" s="998"/>
      <c r="AC66" s="998"/>
      <c r="AD66" s="998"/>
      <c r="AE66" s="999"/>
      <c r="AF66" s="1003" t="s">
        <v>397</v>
      </c>
      <c r="AG66" s="1004"/>
      <c r="AH66" s="1004"/>
      <c r="AI66" s="1004"/>
      <c r="AJ66" s="1005"/>
      <c r="AK66" s="997" t="s">
        <v>398</v>
      </c>
      <c r="AL66" s="992"/>
      <c r="AM66" s="992"/>
      <c r="AN66" s="992"/>
      <c r="AO66" s="993"/>
      <c r="AP66" s="997" t="s">
        <v>399</v>
      </c>
      <c r="AQ66" s="998"/>
      <c r="AR66" s="998"/>
      <c r="AS66" s="998"/>
      <c r="AT66" s="999"/>
      <c r="AU66" s="997" t="s">
        <v>400</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548</v>
      </c>
      <c r="C68" s="982"/>
      <c r="D68" s="982"/>
      <c r="E68" s="982"/>
      <c r="F68" s="982"/>
      <c r="G68" s="982"/>
      <c r="H68" s="982"/>
      <c r="I68" s="982"/>
      <c r="J68" s="982"/>
      <c r="K68" s="982"/>
      <c r="L68" s="982"/>
      <c r="M68" s="982"/>
      <c r="N68" s="982"/>
      <c r="O68" s="982"/>
      <c r="P68" s="983"/>
      <c r="Q68" s="984">
        <v>3497</v>
      </c>
      <c r="R68" s="978"/>
      <c r="S68" s="978"/>
      <c r="T68" s="978"/>
      <c r="U68" s="978"/>
      <c r="V68" s="978">
        <v>3381</v>
      </c>
      <c r="W68" s="978"/>
      <c r="X68" s="978"/>
      <c r="Y68" s="978"/>
      <c r="Z68" s="978"/>
      <c r="AA68" s="978">
        <v>116</v>
      </c>
      <c r="AB68" s="978"/>
      <c r="AC68" s="978"/>
      <c r="AD68" s="978"/>
      <c r="AE68" s="978"/>
      <c r="AF68" s="978">
        <v>82</v>
      </c>
      <c r="AG68" s="978"/>
      <c r="AH68" s="978"/>
      <c r="AI68" s="978"/>
      <c r="AJ68" s="978"/>
      <c r="AK68" s="978">
        <v>0</v>
      </c>
      <c r="AL68" s="978"/>
      <c r="AM68" s="978"/>
      <c r="AN68" s="978"/>
      <c r="AO68" s="978"/>
      <c r="AP68" s="978">
        <v>198</v>
      </c>
      <c r="AQ68" s="978"/>
      <c r="AR68" s="978"/>
      <c r="AS68" s="978"/>
      <c r="AT68" s="978"/>
      <c r="AU68" s="978">
        <v>198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549</v>
      </c>
      <c r="C69" s="971"/>
      <c r="D69" s="971"/>
      <c r="E69" s="971"/>
      <c r="F69" s="971"/>
      <c r="G69" s="971"/>
      <c r="H69" s="971"/>
      <c r="I69" s="971"/>
      <c r="J69" s="971"/>
      <c r="K69" s="971"/>
      <c r="L69" s="971"/>
      <c r="M69" s="971"/>
      <c r="N69" s="971"/>
      <c r="O69" s="971"/>
      <c r="P69" s="972"/>
      <c r="Q69" s="973">
        <v>12012</v>
      </c>
      <c r="R69" s="967"/>
      <c r="S69" s="967"/>
      <c r="T69" s="967"/>
      <c r="U69" s="967"/>
      <c r="V69" s="967">
        <v>11518</v>
      </c>
      <c r="W69" s="967"/>
      <c r="X69" s="967"/>
      <c r="Y69" s="967"/>
      <c r="Z69" s="967"/>
      <c r="AA69" s="967">
        <v>494</v>
      </c>
      <c r="AB69" s="967"/>
      <c r="AC69" s="967"/>
      <c r="AD69" s="967"/>
      <c r="AE69" s="967"/>
      <c r="AF69" s="967">
        <v>494</v>
      </c>
      <c r="AG69" s="967"/>
      <c r="AH69" s="967"/>
      <c r="AI69" s="967"/>
      <c r="AJ69" s="967"/>
      <c r="AK69" s="967">
        <v>175</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550</v>
      </c>
      <c r="C70" s="971"/>
      <c r="D70" s="971"/>
      <c r="E70" s="971"/>
      <c r="F70" s="971"/>
      <c r="G70" s="971"/>
      <c r="H70" s="971"/>
      <c r="I70" s="971"/>
      <c r="J70" s="971"/>
      <c r="K70" s="971"/>
      <c r="L70" s="971"/>
      <c r="M70" s="971"/>
      <c r="N70" s="971"/>
      <c r="O70" s="971"/>
      <c r="P70" s="972"/>
      <c r="Q70" s="973">
        <v>162673</v>
      </c>
      <c r="R70" s="967"/>
      <c r="S70" s="967"/>
      <c r="T70" s="967"/>
      <c r="U70" s="967"/>
      <c r="V70" s="967">
        <v>156824</v>
      </c>
      <c r="W70" s="967"/>
      <c r="X70" s="967"/>
      <c r="Y70" s="967"/>
      <c r="Z70" s="967"/>
      <c r="AA70" s="967">
        <v>5849</v>
      </c>
      <c r="AB70" s="967"/>
      <c r="AC70" s="967"/>
      <c r="AD70" s="967"/>
      <c r="AE70" s="967"/>
      <c r="AF70" s="967">
        <v>5849</v>
      </c>
      <c r="AG70" s="967"/>
      <c r="AH70" s="967"/>
      <c r="AI70" s="967"/>
      <c r="AJ70" s="967"/>
      <c r="AK70" s="967">
        <v>188094</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551</v>
      </c>
      <c r="C71" s="971"/>
      <c r="D71" s="971"/>
      <c r="E71" s="971"/>
      <c r="F71" s="971"/>
      <c r="G71" s="971"/>
      <c r="H71" s="971"/>
      <c r="I71" s="971"/>
      <c r="J71" s="971"/>
      <c r="K71" s="971"/>
      <c r="L71" s="971"/>
      <c r="M71" s="971"/>
      <c r="N71" s="971"/>
      <c r="O71" s="971"/>
      <c r="P71" s="972"/>
      <c r="Q71" s="973">
        <v>1</v>
      </c>
      <c r="R71" s="967"/>
      <c r="S71" s="967"/>
      <c r="T71" s="967"/>
      <c r="U71" s="967"/>
      <c r="V71" s="967">
        <v>1</v>
      </c>
      <c r="W71" s="967"/>
      <c r="X71" s="967"/>
      <c r="Y71" s="967"/>
      <c r="Z71" s="967"/>
      <c r="AA71" s="967">
        <v>0</v>
      </c>
      <c r="AB71" s="967"/>
      <c r="AC71" s="967"/>
      <c r="AD71" s="967"/>
      <c r="AE71" s="967"/>
      <c r="AF71" s="967">
        <v>0</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285</v>
      </c>
      <c r="AG109" s="888"/>
      <c r="AH109" s="888"/>
      <c r="AI109" s="888"/>
      <c r="AJ109" s="889"/>
      <c r="AK109" s="890" t="s">
        <v>284</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285</v>
      </c>
      <c r="BW109" s="888"/>
      <c r="BX109" s="888"/>
      <c r="BY109" s="888"/>
      <c r="BZ109" s="889"/>
      <c r="CA109" s="890" t="s">
        <v>284</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285</v>
      </c>
      <c r="DM109" s="888"/>
      <c r="DN109" s="888"/>
      <c r="DO109" s="888"/>
      <c r="DP109" s="889"/>
      <c r="DQ109" s="890" t="s">
        <v>284</v>
      </c>
      <c r="DR109" s="888"/>
      <c r="DS109" s="888"/>
      <c r="DT109" s="888"/>
      <c r="DU109" s="889"/>
      <c r="DV109" s="890" t="s">
        <v>411</v>
      </c>
      <c r="DW109" s="888"/>
      <c r="DX109" s="888"/>
      <c r="DY109" s="888"/>
      <c r="DZ109" s="919"/>
    </row>
    <row r="110" spans="1:131" s="197" customFormat="1" ht="26.25" customHeight="1">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1359315</v>
      </c>
      <c r="AB110" s="873"/>
      <c r="AC110" s="873"/>
      <c r="AD110" s="873"/>
      <c r="AE110" s="874"/>
      <c r="AF110" s="875">
        <v>1347683</v>
      </c>
      <c r="AG110" s="873"/>
      <c r="AH110" s="873"/>
      <c r="AI110" s="873"/>
      <c r="AJ110" s="874"/>
      <c r="AK110" s="875">
        <v>1406498</v>
      </c>
      <c r="AL110" s="873"/>
      <c r="AM110" s="873"/>
      <c r="AN110" s="873"/>
      <c r="AO110" s="874"/>
      <c r="AP110" s="876">
        <v>24.6</v>
      </c>
      <c r="AQ110" s="877"/>
      <c r="AR110" s="877"/>
      <c r="AS110" s="877"/>
      <c r="AT110" s="878"/>
      <c r="AU110" s="920" t="s">
        <v>61</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13279907</v>
      </c>
      <c r="BR110" s="800"/>
      <c r="BS110" s="800"/>
      <c r="BT110" s="800"/>
      <c r="BU110" s="800"/>
      <c r="BV110" s="800">
        <v>14496251</v>
      </c>
      <c r="BW110" s="800"/>
      <c r="BX110" s="800"/>
      <c r="BY110" s="800"/>
      <c r="BZ110" s="800"/>
      <c r="CA110" s="800">
        <v>14574461</v>
      </c>
      <c r="CB110" s="800"/>
      <c r="CC110" s="800"/>
      <c r="CD110" s="800"/>
      <c r="CE110" s="800"/>
      <c r="CF110" s="861">
        <v>255.1</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417</v>
      </c>
      <c r="DH110" s="800"/>
      <c r="DI110" s="800"/>
      <c r="DJ110" s="800"/>
      <c r="DK110" s="800"/>
      <c r="DL110" s="800" t="s">
        <v>417</v>
      </c>
      <c r="DM110" s="800"/>
      <c r="DN110" s="800"/>
      <c r="DO110" s="800"/>
      <c r="DP110" s="800"/>
      <c r="DQ110" s="800" t="s">
        <v>417</v>
      </c>
      <c r="DR110" s="800"/>
      <c r="DS110" s="800"/>
      <c r="DT110" s="800"/>
      <c r="DU110" s="800"/>
      <c r="DV110" s="801" t="s">
        <v>417</v>
      </c>
      <c r="DW110" s="801"/>
      <c r="DX110" s="801"/>
      <c r="DY110" s="801"/>
      <c r="DZ110" s="802"/>
    </row>
    <row r="111" spans="1:131" s="197" customFormat="1" ht="26.25" customHeight="1">
      <c r="A111" s="778" t="s">
        <v>418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419</v>
      </c>
      <c r="BA111" s="768"/>
      <c r="BB111" s="768"/>
      <c r="BC111" s="768"/>
      <c r="BD111" s="768"/>
      <c r="BE111" s="768"/>
      <c r="BF111" s="768"/>
      <c r="BG111" s="768"/>
      <c r="BH111" s="768"/>
      <c r="BI111" s="768"/>
      <c r="BJ111" s="768"/>
      <c r="BK111" s="768"/>
      <c r="BL111" s="768"/>
      <c r="BM111" s="768"/>
      <c r="BN111" s="768"/>
      <c r="BO111" s="768"/>
      <c r="BP111" s="769"/>
      <c r="BQ111" s="770" t="s">
        <v>109</v>
      </c>
      <c r="BR111" s="771"/>
      <c r="BS111" s="771"/>
      <c r="BT111" s="771"/>
      <c r="BU111" s="771"/>
      <c r="BV111" s="771" t="s">
        <v>109</v>
      </c>
      <c r="BW111" s="771"/>
      <c r="BX111" s="771"/>
      <c r="BY111" s="771"/>
      <c r="BZ111" s="771"/>
      <c r="CA111" s="771" t="s">
        <v>109</v>
      </c>
      <c r="CB111" s="771"/>
      <c r="CC111" s="771"/>
      <c r="CD111" s="771"/>
      <c r="CE111" s="771"/>
      <c r="CF111" s="848" t="s">
        <v>109</v>
      </c>
      <c r="CG111" s="849"/>
      <c r="CH111" s="849"/>
      <c r="CI111" s="849"/>
      <c r="CJ111" s="849"/>
      <c r="CK111" s="917"/>
      <c r="CL111" s="866"/>
      <c r="CM111" s="803" t="s">
        <v>420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c r="A112" s="902" t="s">
        <v>421</v>
      </c>
      <c r="B112" s="903"/>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109</v>
      </c>
      <c r="AB112" s="784"/>
      <c r="AC112" s="784"/>
      <c r="AD112" s="784"/>
      <c r="AE112" s="785"/>
      <c r="AF112" s="786" t="s">
        <v>109</v>
      </c>
      <c r="AG112" s="784"/>
      <c r="AH112" s="784"/>
      <c r="AI112" s="784"/>
      <c r="AJ112" s="785"/>
      <c r="AK112" s="786" t="s">
        <v>109</v>
      </c>
      <c r="AL112" s="784"/>
      <c r="AM112" s="784"/>
      <c r="AN112" s="784"/>
      <c r="AO112" s="785"/>
      <c r="AP112" s="754" t="s">
        <v>109</v>
      </c>
      <c r="AQ112" s="755"/>
      <c r="AR112" s="755"/>
      <c r="AS112" s="755"/>
      <c r="AT112" s="756"/>
      <c r="AU112" s="923"/>
      <c r="AV112" s="924"/>
      <c r="AW112" s="924"/>
      <c r="AX112" s="924"/>
      <c r="AY112" s="925"/>
      <c r="AZ112" s="767" t="s">
        <v>423</v>
      </c>
      <c r="BA112" s="768"/>
      <c r="BB112" s="768"/>
      <c r="BC112" s="768"/>
      <c r="BD112" s="768"/>
      <c r="BE112" s="768"/>
      <c r="BF112" s="768"/>
      <c r="BG112" s="768"/>
      <c r="BH112" s="768"/>
      <c r="BI112" s="768"/>
      <c r="BJ112" s="768"/>
      <c r="BK112" s="768"/>
      <c r="BL112" s="768"/>
      <c r="BM112" s="768"/>
      <c r="BN112" s="768"/>
      <c r="BO112" s="768"/>
      <c r="BP112" s="769"/>
      <c r="BQ112" s="770">
        <v>6475342</v>
      </c>
      <c r="BR112" s="771"/>
      <c r="BS112" s="771"/>
      <c r="BT112" s="771"/>
      <c r="BU112" s="771"/>
      <c r="BV112" s="771">
        <v>6093173</v>
      </c>
      <c r="BW112" s="771"/>
      <c r="BX112" s="771"/>
      <c r="BY112" s="771"/>
      <c r="BZ112" s="771"/>
      <c r="CA112" s="771">
        <v>5839283</v>
      </c>
      <c r="CB112" s="771"/>
      <c r="CC112" s="771"/>
      <c r="CD112" s="771"/>
      <c r="CE112" s="771"/>
      <c r="CF112" s="848">
        <v>102.2</v>
      </c>
      <c r="CG112" s="849"/>
      <c r="CH112" s="849"/>
      <c r="CI112" s="849"/>
      <c r="CJ112" s="849"/>
      <c r="CK112" s="917"/>
      <c r="CL112" s="866"/>
      <c r="CM112" s="803" t="s">
        <v>424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109</v>
      </c>
      <c r="DH112" s="771"/>
      <c r="DI112" s="771"/>
      <c r="DJ112" s="771"/>
      <c r="DK112" s="771"/>
      <c r="DL112" s="771" t="s">
        <v>109</v>
      </c>
      <c r="DM112" s="771"/>
      <c r="DN112" s="771"/>
      <c r="DO112" s="771"/>
      <c r="DP112" s="771"/>
      <c r="DQ112" s="771" t="s">
        <v>109</v>
      </c>
      <c r="DR112" s="771"/>
      <c r="DS112" s="771"/>
      <c r="DT112" s="771"/>
      <c r="DU112" s="771"/>
      <c r="DV112" s="823" t="s">
        <v>109</v>
      </c>
      <c r="DW112" s="823"/>
      <c r="DX112" s="823"/>
      <c r="DY112" s="823"/>
      <c r="DZ112" s="824"/>
    </row>
    <row r="113" spans="1:130" s="197" customFormat="1" ht="26.25" customHeight="1">
      <c r="A113" s="904"/>
      <c r="B113" s="905"/>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462454</v>
      </c>
      <c r="AB113" s="909"/>
      <c r="AC113" s="909"/>
      <c r="AD113" s="909"/>
      <c r="AE113" s="910"/>
      <c r="AF113" s="911">
        <v>452604</v>
      </c>
      <c r="AG113" s="909"/>
      <c r="AH113" s="909"/>
      <c r="AI113" s="909"/>
      <c r="AJ113" s="910"/>
      <c r="AK113" s="911">
        <v>445289</v>
      </c>
      <c r="AL113" s="909"/>
      <c r="AM113" s="909"/>
      <c r="AN113" s="909"/>
      <c r="AO113" s="910"/>
      <c r="AP113" s="912">
        <v>7.8</v>
      </c>
      <c r="AQ113" s="913"/>
      <c r="AR113" s="913"/>
      <c r="AS113" s="913"/>
      <c r="AT113" s="914"/>
      <c r="AU113" s="923"/>
      <c r="AV113" s="924"/>
      <c r="AW113" s="924"/>
      <c r="AX113" s="924"/>
      <c r="AY113" s="925"/>
      <c r="AZ113" s="767" t="s">
        <v>426</v>
      </c>
      <c r="BA113" s="768"/>
      <c r="BB113" s="768"/>
      <c r="BC113" s="768"/>
      <c r="BD113" s="768"/>
      <c r="BE113" s="768"/>
      <c r="BF113" s="768"/>
      <c r="BG113" s="768"/>
      <c r="BH113" s="768"/>
      <c r="BI113" s="768"/>
      <c r="BJ113" s="768"/>
      <c r="BK113" s="768"/>
      <c r="BL113" s="768"/>
      <c r="BM113" s="768"/>
      <c r="BN113" s="768"/>
      <c r="BO113" s="768"/>
      <c r="BP113" s="769"/>
      <c r="BQ113" s="770">
        <v>56277</v>
      </c>
      <c r="BR113" s="771"/>
      <c r="BS113" s="771"/>
      <c r="BT113" s="771"/>
      <c r="BU113" s="771"/>
      <c r="BV113" s="771">
        <v>42508</v>
      </c>
      <c r="BW113" s="771"/>
      <c r="BX113" s="771"/>
      <c r="BY113" s="771"/>
      <c r="BZ113" s="771"/>
      <c r="CA113" s="771">
        <v>28769</v>
      </c>
      <c r="CB113" s="771"/>
      <c r="CC113" s="771"/>
      <c r="CD113" s="771"/>
      <c r="CE113" s="771"/>
      <c r="CF113" s="848">
        <v>0.5</v>
      </c>
      <c r="CG113" s="849"/>
      <c r="CH113" s="849"/>
      <c r="CI113" s="849"/>
      <c r="CJ113" s="849"/>
      <c r="CK113" s="917"/>
      <c r="CL113" s="866"/>
      <c r="CM113" s="803" t="s">
        <v>427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c r="A114" s="904"/>
      <c r="B114" s="905"/>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13001</v>
      </c>
      <c r="AB114" s="784"/>
      <c r="AC114" s="784"/>
      <c r="AD114" s="784"/>
      <c r="AE114" s="785"/>
      <c r="AF114" s="786">
        <v>12960</v>
      </c>
      <c r="AG114" s="784"/>
      <c r="AH114" s="784"/>
      <c r="AI114" s="784"/>
      <c r="AJ114" s="785"/>
      <c r="AK114" s="786">
        <v>12744</v>
      </c>
      <c r="AL114" s="784"/>
      <c r="AM114" s="784"/>
      <c r="AN114" s="784"/>
      <c r="AO114" s="785"/>
      <c r="AP114" s="754">
        <v>0.2</v>
      </c>
      <c r="AQ114" s="755"/>
      <c r="AR114" s="755"/>
      <c r="AS114" s="755"/>
      <c r="AT114" s="756"/>
      <c r="AU114" s="923"/>
      <c r="AV114" s="924"/>
      <c r="AW114" s="924"/>
      <c r="AX114" s="924"/>
      <c r="AY114" s="925"/>
      <c r="AZ114" s="767" t="s">
        <v>429</v>
      </c>
      <c r="BA114" s="768"/>
      <c r="BB114" s="768"/>
      <c r="BC114" s="768"/>
      <c r="BD114" s="768"/>
      <c r="BE114" s="768"/>
      <c r="BF114" s="768"/>
      <c r="BG114" s="768"/>
      <c r="BH114" s="768"/>
      <c r="BI114" s="768"/>
      <c r="BJ114" s="768"/>
      <c r="BK114" s="768"/>
      <c r="BL114" s="768"/>
      <c r="BM114" s="768"/>
      <c r="BN114" s="768"/>
      <c r="BO114" s="768"/>
      <c r="BP114" s="769"/>
      <c r="BQ114" s="770">
        <v>1006243</v>
      </c>
      <c r="BR114" s="771"/>
      <c r="BS114" s="771"/>
      <c r="BT114" s="771"/>
      <c r="BU114" s="771"/>
      <c r="BV114" s="771">
        <v>810704</v>
      </c>
      <c r="BW114" s="771"/>
      <c r="BX114" s="771"/>
      <c r="BY114" s="771"/>
      <c r="BZ114" s="771"/>
      <c r="CA114" s="771">
        <v>766243</v>
      </c>
      <c r="CB114" s="771"/>
      <c r="CC114" s="771"/>
      <c r="CD114" s="771"/>
      <c r="CE114" s="771"/>
      <c r="CF114" s="848">
        <v>13.4</v>
      </c>
      <c r="CG114" s="849"/>
      <c r="CH114" s="849"/>
      <c r="CI114" s="849"/>
      <c r="CJ114" s="849"/>
      <c r="CK114" s="917"/>
      <c r="CL114" s="866"/>
      <c r="CM114" s="803" t="s">
        <v>430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c r="A115" s="904"/>
      <c r="B115" s="905"/>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3215</v>
      </c>
      <c r="AB115" s="909"/>
      <c r="AC115" s="909"/>
      <c r="AD115" s="909"/>
      <c r="AE115" s="910"/>
      <c r="AF115" s="911">
        <v>2820</v>
      </c>
      <c r="AG115" s="909"/>
      <c r="AH115" s="909"/>
      <c r="AI115" s="909"/>
      <c r="AJ115" s="910"/>
      <c r="AK115" s="911">
        <v>2528</v>
      </c>
      <c r="AL115" s="909"/>
      <c r="AM115" s="909"/>
      <c r="AN115" s="909"/>
      <c r="AO115" s="910"/>
      <c r="AP115" s="912">
        <v>0</v>
      </c>
      <c r="AQ115" s="913"/>
      <c r="AR115" s="913"/>
      <c r="AS115" s="913"/>
      <c r="AT115" s="914"/>
      <c r="AU115" s="923"/>
      <c r="AV115" s="924"/>
      <c r="AW115" s="924"/>
      <c r="AX115" s="924"/>
      <c r="AY115" s="925"/>
      <c r="AZ115" s="767" t="s">
        <v>432</v>
      </c>
      <c r="BA115" s="768"/>
      <c r="BB115" s="768"/>
      <c r="BC115" s="768"/>
      <c r="BD115" s="768"/>
      <c r="BE115" s="768"/>
      <c r="BF115" s="768"/>
      <c r="BG115" s="768"/>
      <c r="BH115" s="768"/>
      <c r="BI115" s="768"/>
      <c r="BJ115" s="768"/>
      <c r="BK115" s="768"/>
      <c r="BL115" s="768"/>
      <c r="BM115" s="768"/>
      <c r="BN115" s="768"/>
      <c r="BO115" s="768"/>
      <c r="BP115" s="769"/>
      <c r="BQ115" s="770" t="s">
        <v>109</v>
      </c>
      <c r="BR115" s="771"/>
      <c r="BS115" s="771"/>
      <c r="BT115" s="771"/>
      <c r="BU115" s="771"/>
      <c r="BV115" s="771" t="s">
        <v>109</v>
      </c>
      <c r="BW115" s="771"/>
      <c r="BX115" s="771"/>
      <c r="BY115" s="771"/>
      <c r="BZ115" s="771"/>
      <c r="CA115" s="771" t="s">
        <v>109</v>
      </c>
      <c r="CB115" s="771"/>
      <c r="CC115" s="771"/>
      <c r="CD115" s="771"/>
      <c r="CE115" s="771"/>
      <c r="CF115" s="848" t="s">
        <v>109</v>
      </c>
      <c r="CG115" s="849"/>
      <c r="CH115" s="849"/>
      <c r="CI115" s="849"/>
      <c r="CJ115" s="849"/>
      <c r="CK115" s="917"/>
      <c r="CL115" s="866"/>
      <c r="CM115" s="767" t="s">
        <v>433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c r="A116" s="906"/>
      <c r="B116" s="907"/>
      <c r="C116" s="846" t="s">
        <v>434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t="s">
        <v>109</v>
      </c>
      <c r="AG116" s="784"/>
      <c r="AH116" s="784"/>
      <c r="AI116" s="784"/>
      <c r="AJ116" s="785"/>
      <c r="AK116" s="786" t="s">
        <v>109</v>
      </c>
      <c r="AL116" s="784"/>
      <c r="AM116" s="784"/>
      <c r="AN116" s="784"/>
      <c r="AO116" s="785"/>
      <c r="AP116" s="754" t="s">
        <v>109</v>
      </c>
      <c r="AQ116" s="755"/>
      <c r="AR116" s="755"/>
      <c r="AS116" s="755"/>
      <c r="AT116" s="756"/>
      <c r="AU116" s="923"/>
      <c r="AV116" s="924"/>
      <c r="AW116" s="924"/>
      <c r="AX116" s="924"/>
      <c r="AY116" s="925"/>
      <c r="AZ116" s="767" t="s">
        <v>435</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436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437</v>
      </c>
      <c r="Z117" s="889"/>
      <c r="AA117" s="894">
        <v>1837985</v>
      </c>
      <c r="AB117" s="895"/>
      <c r="AC117" s="895"/>
      <c r="AD117" s="895"/>
      <c r="AE117" s="896"/>
      <c r="AF117" s="898">
        <v>1816067</v>
      </c>
      <c r="AG117" s="895"/>
      <c r="AH117" s="895"/>
      <c r="AI117" s="895"/>
      <c r="AJ117" s="896"/>
      <c r="AK117" s="898">
        <v>1867059</v>
      </c>
      <c r="AL117" s="895"/>
      <c r="AM117" s="895"/>
      <c r="AN117" s="895"/>
      <c r="AO117" s="896"/>
      <c r="AP117" s="899"/>
      <c r="AQ117" s="900"/>
      <c r="AR117" s="900"/>
      <c r="AS117" s="900"/>
      <c r="AT117" s="901"/>
      <c r="AU117" s="923"/>
      <c r="AV117" s="924"/>
      <c r="AW117" s="924"/>
      <c r="AX117" s="924"/>
      <c r="AY117" s="925"/>
      <c r="AZ117" s="845" t="s">
        <v>438</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285</v>
      </c>
      <c r="AG118" s="888"/>
      <c r="AH118" s="888"/>
      <c r="AI118" s="888"/>
      <c r="AJ118" s="889"/>
      <c r="AK118" s="890" t="s">
        <v>284</v>
      </c>
      <c r="AL118" s="888"/>
      <c r="AM118" s="888"/>
      <c r="AN118" s="888"/>
      <c r="AO118" s="889"/>
      <c r="AP118" s="891" t="s">
        <v>411</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440</v>
      </c>
      <c r="BP118" s="838"/>
      <c r="BQ118" s="857">
        <v>20817769</v>
      </c>
      <c r="BR118" s="858"/>
      <c r="BS118" s="858"/>
      <c r="BT118" s="858"/>
      <c r="BU118" s="858"/>
      <c r="BV118" s="858">
        <v>21442636</v>
      </c>
      <c r="BW118" s="858"/>
      <c r="BX118" s="858"/>
      <c r="BY118" s="858"/>
      <c r="BZ118" s="858"/>
      <c r="CA118" s="858">
        <v>21208756</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4329896</v>
      </c>
      <c r="BR119" s="800"/>
      <c r="BS119" s="800"/>
      <c r="BT119" s="800"/>
      <c r="BU119" s="800"/>
      <c r="BV119" s="800">
        <v>4612019</v>
      </c>
      <c r="BW119" s="800"/>
      <c r="BX119" s="800"/>
      <c r="BY119" s="800"/>
      <c r="BZ119" s="800"/>
      <c r="CA119" s="800">
        <v>5171726</v>
      </c>
      <c r="CB119" s="800"/>
      <c r="CC119" s="800"/>
      <c r="CD119" s="800"/>
      <c r="CE119" s="800"/>
      <c r="CF119" s="861">
        <v>90.5</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c r="A120" s="865"/>
      <c r="B120" s="866"/>
      <c r="C120" s="803" t="s">
        <v>420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432357</v>
      </c>
      <c r="BR120" s="771"/>
      <c r="BS120" s="771"/>
      <c r="BT120" s="771"/>
      <c r="BU120" s="771"/>
      <c r="BV120" s="771">
        <v>950092</v>
      </c>
      <c r="BW120" s="771"/>
      <c r="BX120" s="771"/>
      <c r="BY120" s="771"/>
      <c r="BZ120" s="771"/>
      <c r="CA120" s="771">
        <v>903561</v>
      </c>
      <c r="CB120" s="771"/>
      <c r="CC120" s="771"/>
      <c r="CD120" s="771"/>
      <c r="CE120" s="771"/>
      <c r="CF120" s="848">
        <v>15.8</v>
      </c>
      <c r="CG120" s="849"/>
      <c r="CH120" s="849"/>
      <c r="CI120" s="849"/>
      <c r="CJ120" s="849"/>
      <c r="CK120" s="850" t="s">
        <v>446</v>
      </c>
      <c r="CL120" s="810"/>
      <c r="CM120" s="810"/>
      <c r="CN120" s="810"/>
      <c r="CO120" s="811"/>
      <c r="CP120" s="854" t="s">
        <v>447</v>
      </c>
      <c r="CQ120" s="855"/>
      <c r="CR120" s="855"/>
      <c r="CS120" s="855"/>
      <c r="CT120" s="855"/>
      <c r="CU120" s="855"/>
      <c r="CV120" s="855"/>
      <c r="CW120" s="855"/>
      <c r="CX120" s="855"/>
      <c r="CY120" s="855"/>
      <c r="CZ120" s="855"/>
      <c r="DA120" s="855"/>
      <c r="DB120" s="855"/>
      <c r="DC120" s="855"/>
      <c r="DD120" s="855"/>
      <c r="DE120" s="855"/>
      <c r="DF120" s="856"/>
      <c r="DG120" s="799">
        <v>3013558</v>
      </c>
      <c r="DH120" s="800"/>
      <c r="DI120" s="800"/>
      <c r="DJ120" s="800"/>
      <c r="DK120" s="800"/>
      <c r="DL120" s="800">
        <v>2849499</v>
      </c>
      <c r="DM120" s="800"/>
      <c r="DN120" s="800"/>
      <c r="DO120" s="800"/>
      <c r="DP120" s="800"/>
      <c r="DQ120" s="800">
        <v>2823972</v>
      </c>
      <c r="DR120" s="800"/>
      <c r="DS120" s="800"/>
      <c r="DT120" s="800"/>
      <c r="DU120" s="800"/>
      <c r="DV120" s="801">
        <v>49.4</v>
      </c>
      <c r="DW120" s="801"/>
      <c r="DX120" s="801"/>
      <c r="DY120" s="801"/>
      <c r="DZ120" s="802"/>
    </row>
    <row r="121" spans="1:130" s="197" customFormat="1" ht="26.25" customHeight="1">
      <c r="A121" s="865"/>
      <c r="B121" s="866"/>
      <c r="C121" s="842" t="s">
        <v>448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449</v>
      </c>
      <c r="BA121" s="846"/>
      <c r="BB121" s="846"/>
      <c r="BC121" s="846"/>
      <c r="BD121" s="846"/>
      <c r="BE121" s="846"/>
      <c r="BF121" s="846"/>
      <c r="BG121" s="846"/>
      <c r="BH121" s="846"/>
      <c r="BI121" s="846"/>
      <c r="BJ121" s="846"/>
      <c r="BK121" s="846"/>
      <c r="BL121" s="846"/>
      <c r="BM121" s="846"/>
      <c r="BN121" s="846"/>
      <c r="BO121" s="846"/>
      <c r="BP121" s="847"/>
      <c r="BQ121" s="857">
        <v>12873998</v>
      </c>
      <c r="BR121" s="858"/>
      <c r="BS121" s="858"/>
      <c r="BT121" s="858"/>
      <c r="BU121" s="858"/>
      <c r="BV121" s="858">
        <v>12695025</v>
      </c>
      <c r="BW121" s="858"/>
      <c r="BX121" s="858"/>
      <c r="BY121" s="858"/>
      <c r="BZ121" s="858"/>
      <c r="CA121" s="858">
        <v>12690461</v>
      </c>
      <c r="CB121" s="858"/>
      <c r="CC121" s="858"/>
      <c r="CD121" s="858"/>
      <c r="CE121" s="858"/>
      <c r="CF121" s="859">
        <v>222.1</v>
      </c>
      <c r="CG121" s="860"/>
      <c r="CH121" s="860"/>
      <c r="CI121" s="860"/>
      <c r="CJ121" s="860"/>
      <c r="CK121" s="851"/>
      <c r="CL121" s="812"/>
      <c r="CM121" s="812"/>
      <c r="CN121" s="812"/>
      <c r="CO121" s="813"/>
      <c r="CP121" s="828" t="s">
        <v>450</v>
      </c>
      <c r="CQ121" s="829"/>
      <c r="CR121" s="829"/>
      <c r="CS121" s="829"/>
      <c r="CT121" s="829"/>
      <c r="CU121" s="829"/>
      <c r="CV121" s="829"/>
      <c r="CW121" s="829"/>
      <c r="CX121" s="829"/>
      <c r="CY121" s="829"/>
      <c r="CZ121" s="829"/>
      <c r="DA121" s="829"/>
      <c r="DB121" s="829"/>
      <c r="DC121" s="829"/>
      <c r="DD121" s="829"/>
      <c r="DE121" s="829"/>
      <c r="DF121" s="830"/>
      <c r="DG121" s="770">
        <v>1282495</v>
      </c>
      <c r="DH121" s="771"/>
      <c r="DI121" s="771"/>
      <c r="DJ121" s="771"/>
      <c r="DK121" s="771"/>
      <c r="DL121" s="771">
        <v>1203091</v>
      </c>
      <c r="DM121" s="771"/>
      <c r="DN121" s="771"/>
      <c r="DO121" s="771"/>
      <c r="DP121" s="771"/>
      <c r="DQ121" s="771">
        <v>1146242</v>
      </c>
      <c r="DR121" s="771"/>
      <c r="DS121" s="771"/>
      <c r="DT121" s="771"/>
      <c r="DU121" s="771"/>
      <c r="DV121" s="823">
        <v>20.100000000000001</v>
      </c>
      <c r="DW121" s="823"/>
      <c r="DX121" s="823"/>
      <c r="DY121" s="823"/>
      <c r="DZ121" s="824"/>
    </row>
    <row r="122" spans="1:130" s="197" customFormat="1" ht="26.25" customHeight="1">
      <c r="A122" s="865"/>
      <c r="B122" s="866"/>
      <c r="C122" s="803" t="s">
        <v>430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451</v>
      </c>
      <c r="BP122" s="838"/>
      <c r="BQ122" s="839">
        <v>17636251</v>
      </c>
      <c r="BR122" s="840"/>
      <c r="BS122" s="840"/>
      <c r="BT122" s="840"/>
      <c r="BU122" s="840"/>
      <c r="BV122" s="840">
        <v>18257136</v>
      </c>
      <c r="BW122" s="840"/>
      <c r="BX122" s="840"/>
      <c r="BY122" s="840"/>
      <c r="BZ122" s="840"/>
      <c r="CA122" s="840">
        <v>18765748</v>
      </c>
      <c r="CB122" s="840"/>
      <c r="CC122" s="840"/>
      <c r="CD122" s="840"/>
      <c r="CE122" s="840"/>
      <c r="CF122" s="743"/>
      <c r="CG122" s="744"/>
      <c r="CH122" s="744"/>
      <c r="CI122" s="744"/>
      <c r="CJ122" s="841"/>
      <c r="CK122" s="851"/>
      <c r="CL122" s="812"/>
      <c r="CM122" s="812"/>
      <c r="CN122" s="812"/>
      <c r="CO122" s="813"/>
      <c r="CP122" s="828" t="s">
        <v>452</v>
      </c>
      <c r="CQ122" s="829"/>
      <c r="CR122" s="829"/>
      <c r="CS122" s="829"/>
      <c r="CT122" s="829"/>
      <c r="CU122" s="829"/>
      <c r="CV122" s="829"/>
      <c r="CW122" s="829"/>
      <c r="CX122" s="829"/>
      <c r="CY122" s="829"/>
      <c r="CZ122" s="829"/>
      <c r="DA122" s="829"/>
      <c r="DB122" s="829"/>
      <c r="DC122" s="829"/>
      <c r="DD122" s="829"/>
      <c r="DE122" s="829"/>
      <c r="DF122" s="830"/>
      <c r="DG122" s="770">
        <v>1119112</v>
      </c>
      <c r="DH122" s="771"/>
      <c r="DI122" s="771"/>
      <c r="DJ122" s="771"/>
      <c r="DK122" s="771"/>
      <c r="DL122" s="771">
        <v>1058109</v>
      </c>
      <c r="DM122" s="771"/>
      <c r="DN122" s="771"/>
      <c r="DO122" s="771"/>
      <c r="DP122" s="771"/>
      <c r="DQ122" s="771">
        <v>958890</v>
      </c>
      <c r="DR122" s="771"/>
      <c r="DS122" s="771"/>
      <c r="DT122" s="771"/>
      <c r="DU122" s="771"/>
      <c r="DV122" s="823">
        <v>16.8</v>
      </c>
      <c r="DW122" s="823"/>
      <c r="DX122" s="823"/>
      <c r="DY122" s="823"/>
      <c r="DZ122" s="824"/>
    </row>
    <row r="123" spans="1:130" s="197" customFormat="1" ht="26.25" customHeight="1" thickBot="1">
      <c r="A123" s="865"/>
      <c r="B123" s="866"/>
      <c r="C123" s="803" t="s">
        <v>436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453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55.1</v>
      </c>
      <c r="BR123" s="832"/>
      <c r="BS123" s="832"/>
      <c r="BT123" s="832"/>
      <c r="BU123" s="832"/>
      <c r="BV123" s="832">
        <v>57</v>
      </c>
      <c r="BW123" s="832"/>
      <c r="BX123" s="832"/>
      <c r="BY123" s="832"/>
      <c r="BZ123" s="832"/>
      <c r="CA123" s="832">
        <v>42.7</v>
      </c>
      <c r="CB123" s="832"/>
      <c r="CC123" s="832"/>
      <c r="CD123" s="832"/>
      <c r="CE123" s="832"/>
      <c r="CF123" s="730"/>
      <c r="CG123" s="731"/>
      <c r="CH123" s="731"/>
      <c r="CI123" s="731"/>
      <c r="CJ123" s="833"/>
      <c r="CK123" s="851"/>
      <c r="CL123" s="812"/>
      <c r="CM123" s="812"/>
      <c r="CN123" s="812"/>
      <c r="CO123" s="813"/>
      <c r="CP123" s="828" t="s">
        <v>454</v>
      </c>
      <c r="CQ123" s="829"/>
      <c r="CR123" s="829"/>
      <c r="CS123" s="829"/>
      <c r="CT123" s="829"/>
      <c r="CU123" s="829"/>
      <c r="CV123" s="829"/>
      <c r="CW123" s="829"/>
      <c r="CX123" s="829"/>
      <c r="CY123" s="829"/>
      <c r="CZ123" s="829"/>
      <c r="DA123" s="829"/>
      <c r="DB123" s="829"/>
      <c r="DC123" s="829"/>
      <c r="DD123" s="829"/>
      <c r="DE123" s="829"/>
      <c r="DF123" s="830"/>
      <c r="DG123" s="783">
        <v>703416</v>
      </c>
      <c r="DH123" s="784"/>
      <c r="DI123" s="784"/>
      <c r="DJ123" s="784"/>
      <c r="DK123" s="785"/>
      <c r="DL123" s="786">
        <v>664011</v>
      </c>
      <c r="DM123" s="784"/>
      <c r="DN123" s="784"/>
      <c r="DO123" s="784"/>
      <c r="DP123" s="785"/>
      <c r="DQ123" s="786">
        <v>635866</v>
      </c>
      <c r="DR123" s="784"/>
      <c r="DS123" s="784"/>
      <c r="DT123" s="784"/>
      <c r="DU123" s="785"/>
      <c r="DV123" s="754">
        <v>11.1</v>
      </c>
      <c r="DW123" s="755"/>
      <c r="DX123" s="755"/>
      <c r="DY123" s="755"/>
      <c r="DZ123" s="756"/>
    </row>
    <row r="124" spans="1:130" s="197" customFormat="1" ht="26.25" customHeight="1">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455</v>
      </c>
      <c r="AB124" s="784"/>
      <c r="AC124" s="784"/>
      <c r="AD124" s="784"/>
      <c r="AE124" s="785"/>
      <c r="AF124" s="786" t="s">
        <v>455</v>
      </c>
      <c r="AG124" s="784"/>
      <c r="AH124" s="784"/>
      <c r="AI124" s="784"/>
      <c r="AJ124" s="785"/>
      <c r="AK124" s="786" t="s">
        <v>455</v>
      </c>
      <c r="AL124" s="784"/>
      <c r="AM124" s="784"/>
      <c r="AN124" s="784"/>
      <c r="AO124" s="785"/>
      <c r="AP124" s="754" t="s">
        <v>455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456</v>
      </c>
      <c r="CQ124" s="829"/>
      <c r="CR124" s="829"/>
      <c r="CS124" s="829"/>
      <c r="CT124" s="829"/>
      <c r="CU124" s="829"/>
      <c r="CV124" s="829"/>
      <c r="CW124" s="829"/>
      <c r="CX124" s="829"/>
      <c r="CY124" s="829"/>
      <c r="CZ124" s="829"/>
      <c r="DA124" s="829"/>
      <c r="DB124" s="829"/>
      <c r="DC124" s="829"/>
      <c r="DD124" s="829"/>
      <c r="DE124" s="829"/>
      <c r="DF124" s="830"/>
      <c r="DG124" s="716">
        <v>356761</v>
      </c>
      <c r="DH124" s="717"/>
      <c r="DI124" s="717"/>
      <c r="DJ124" s="717"/>
      <c r="DK124" s="718"/>
      <c r="DL124" s="719">
        <v>318463</v>
      </c>
      <c r="DM124" s="717"/>
      <c r="DN124" s="717"/>
      <c r="DO124" s="717"/>
      <c r="DP124" s="718"/>
      <c r="DQ124" s="719">
        <v>274313</v>
      </c>
      <c r="DR124" s="717"/>
      <c r="DS124" s="717"/>
      <c r="DT124" s="717"/>
      <c r="DU124" s="718"/>
      <c r="DV124" s="807">
        <v>4.8</v>
      </c>
      <c r="DW124" s="808"/>
      <c r="DX124" s="808"/>
      <c r="DY124" s="808"/>
      <c r="DZ124" s="809"/>
    </row>
    <row r="125" spans="1:130" s="197" customFormat="1" ht="26.25" customHeight="1" thickBot="1">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455</v>
      </c>
      <c r="AB125" s="784"/>
      <c r="AC125" s="784"/>
      <c r="AD125" s="784"/>
      <c r="AE125" s="785"/>
      <c r="AF125" s="786" t="s">
        <v>455</v>
      </c>
      <c r="AG125" s="784"/>
      <c r="AH125" s="784"/>
      <c r="AI125" s="784"/>
      <c r="AJ125" s="785"/>
      <c r="AK125" s="786" t="s">
        <v>455</v>
      </c>
      <c r="AL125" s="784"/>
      <c r="AM125" s="784"/>
      <c r="AN125" s="784"/>
      <c r="AO125" s="785"/>
      <c r="AP125" s="754" t="s">
        <v>455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457</v>
      </c>
      <c r="CL125" s="810"/>
      <c r="CM125" s="810"/>
      <c r="CN125" s="810"/>
      <c r="CO125" s="811"/>
      <c r="CP125" s="816" t="s">
        <v>458</v>
      </c>
      <c r="CQ125" s="758"/>
      <c r="CR125" s="758"/>
      <c r="CS125" s="758"/>
      <c r="CT125" s="758"/>
      <c r="CU125" s="758"/>
      <c r="CV125" s="758"/>
      <c r="CW125" s="758"/>
      <c r="CX125" s="758"/>
      <c r="CY125" s="758"/>
      <c r="CZ125" s="758"/>
      <c r="DA125" s="758"/>
      <c r="DB125" s="758"/>
      <c r="DC125" s="758"/>
      <c r="DD125" s="758"/>
      <c r="DE125" s="758"/>
      <c r="DF125" s="759"/>
      <c r="DG125" s="799" t="s">
        <v>455</v>
      </c>
      <c r="DH125" s="800"/>
      <c r="DI125" s="800"/>
      <c r="DJ125" s="800"/>
      <c r="DK125" s="800"/>
      <c r="DL125" s="800" t="s">
        <v>455</v>
      </c>
      <c r="DM125" s="800"/>
      <c r="DN125" s="800"/>
      <c r="DO125" s="800"/>
      <c r="DP125" s="800"/>
      <c r="DQ125" s="800" t="s">
        <v>455</v>
      </c>
      <c r="DR125" s="800"/>
      <c r="DS125" s="800"/>
      <c r="DT125" s="800"/>
      <c r="DU125" s="800"/>
      <c r="DV125" s="801" t="s">
        <v>455</v>
      </c>
      <c r="DW125" s="801"/>
      <c r="DX125" s="801"/>
      <c r="DY125" s="801"/>
      <c r="DZ125" s="802"/>
    </row>
    <row r="126" spans="1:130" s="197" customFormat="1" ht="26.25" customHeight="1">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455</v>
      </c>
      <c r="AB126" s="784"/>
      <c r="AC126" s="784"/>
      <c r="AD126" s="784"/>
      <c r="AE126" s="785"/>
      <c r="AF126" s="786" t="s">
        <v>455</v>
      </c>
      <c r="AG126" s="784"/>
      <c r="AH126" s="784"/>
      <c r="AI126" s="784"/>
      <c r="AJ126" s="785"/>
      <c r="AK126" s="786" t="s">
        <v>455</v>
      </c>
      <c r="AL126" s="784"/>
      <c r="AM126" s="784"/>
      <c r="AN126" s="784"/>
      <c r="AO126" s="785"/>
      <c r="AP126" s="754" t="s">
        <v>455</v>
      </c>
      <c r="AQ126" s="755"/>
      <c r="AR126" s="755"/>
      <c r="AS126" s="755"/>
      <c r="AT126" s="756"/>
      <c r="AU126" s="233"/>
      <c r="AV126" s="233"/>
      <c r="AW126" s="233"/>
      <c r="AX126" s="806" t="s">
        <v>459</v>
      </c>
      <c r="AY126" s="764"/>
      <c r="AZ126" s="764"/>
      <c r="BA126" s="764"/>
      <c r="BB126" s="764"/>
      <c r="BC126" s="764"/>
      <c r="BD126" s="764"/>
      <c r="BE126" s="765"/>
      <c r="BF126" s="763" t="s">
        <v>460</v>
      </c>
      <c r="BG126" s="764"/>
      <c r="BH126" s="764"/>
      <c r="BI126" s="764"/>
      <c r="BJ126" s="764"/>
      <c r="BK126" s="764"/>
      <c r="BL126" s="765"/>
      <c r="BM126" s="763" t="s">
        <v>461</v>
      </c>
      <c r="BN126" s="764"/>
      <c r="BO126" s="764"/>
      <c r="BP126" s="764"/>
      <c r="BQ126" s="764"/>
      <c r="BR126" s="764"/>
      <c r="BS126" s="765"/>
      <c r="BT126" s="763" t="s">
        <v>462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463</v>
      </c>
      <c r="CQ126" s="768"/>
      <c r="CR126" s="768"/>
      <c r="CS126" s="768"/>
      <c r="CT126" s="768"/>
      <c r="CU126" s="768"/>
      <c r="CV126" s="768"/>
      <c r="CW126" s="768"/>
      <c r="CX126" s="768"/>
      <c r="CY126" s="768"/>
      <c r="CZ126" s="768"/>
      <c r="DA126" s="768"/>
      <c r="DB126" s="768"/>
      <c r="DC126" s="768"/>
      <c r="DD126" s="768"/>
      <c r="DE126" s="768"/>
      <c r="DF126" s="769"/>
      <c r="DG126" s="770" t="s">
        <v>455</v>
      </c>
      <c r="DH126" s="771"/>
      <c r="DI126" s="771"/>
      <c r="DJ126" s="771"/>
      <c r="DK126" s="771"/>
      <c r="DL126" s="771" t="s">
        <v>455</v>
      </c>
      <c r="DM126" s="771"/>
      <c r="DN126" s="771"/>
      <c r="DO126" s="771"/>
      <c r="DP126" s="771"/>
      <c r="DQ126" s="771" t="s">
        <v>455</v>
      </c>
      <c r="DR126" s="771"/>
      <c r="DS126" s="771"/>
      <c r="DT126" s="771"/>
      <c r="DU126" s="771"/>
      <c r="DV126" s="823" t="s">
        <v>455</v>
      </c>
      <c r="DW126" s="823"/>
      <c r="DX126" s="823"/>
      <c r="DY126" s="823"/>
      <c r="DZ126" s="824"/>
    </row>
    <row r="127" spans="1:130" s="197" customFormat="1" ht="26.25" customHeight="1" thickBot="1">
      <c r="A127" s="867"/>
      <c r="B127" s="868"/>
      <c r="C127" s="825" t="s">
        <v>464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3215</v>
      </c>
      <c r="AB127" s="784"/>
      <c r="AC127" s="784"/>
      <c r="AD127" s="784"/>
      <c r="AE127" s="785"/>
      <c r="AF127" s="786">
        <v>2820</v>
      </c>
      <c r="AG127" s="784"/>
      <c r="AH127" s="784"/>
      <c r="AI127" s="784"/>
      <c r="AJ127" s="785"/>
      <c r="AK127" s="786">
        <v>2528</v>
      </c>
      <c r="AL127" s="784"/>
      <c r="AM127" s="784"/>
      <c r="AN127" s="784"/>
      <c r="AO127" s="785"/>
      <c r="AP127" s="754">
        <v>0</v>
      </c>
      <c r="AQ127" s="755"/>
      <c r="AR127" s="755"/>
      <c r="AS127" s="755"/>
      <c r="AT127" s="756"/>
      <c r="AU127" s="233"/>
      <c r="AV127" s="233"/>
      <c r="AW127" s="233"/>
      <c r="AX127" s="757" t="s">
        <v>465</v>
      </c>
      <c r="AY127" s="758"/>
      <c r="AZ127" s="758"/>
      <c r="BA127" s="758"/>
      <c r="BB127" s="758"/>
      <c r="BC127" s="758"/>
      <c r="BD127" s="758"/>
      <c r="BE127" s="759"/>
      <c r="BF127" s="760" t="s">
        <v>455</v>
      </c>
      <c r="BG127" s="761"/>
      <c r="BH127" s="761"/>
      <c r="BI127" s="761"/>
      <c r="BJ127" s="761"/>
      <c r="BK127" s="761"/>
      <c r="BL127" s="762"/>
      <c r="BM127" s="760">
        <v>14.08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466</v>
      </c>
      <c r="CQ127" s="752"/>
      <c r="CR127" s="752"/>
      <c r="CS127" s="752"/>
      <c r="CT127" s="752"/>
      <c r="CU127" s="752"/>
      <c r="CV127" s="752"/>
      <c r="CW127" s="752"/>
      <c r="CX127" s="752"/>
      <c r="CY127" s="752"/>
      <c r="CZ127" s="752"/>
      <c r="DA127" s="752"/>
      <c r="DB127" s="752"/>
      <c r="DC127" s="752"/>
      <c r="DD127" s="752"/>
      <c r="DE127" s="752"/>
      <c r="DF127" s="753"/>
      <c r="DG127" s="819" t="s">
        <v>467</v>
      </c>
      <c r="DH127" s="820"/>
      <c r="DI127" s="820"/>
      <c r="DJ127" s="820"/>
      <c r="DK127" s="820"/>
      <c r="DL127" s="820" t="s">
        <v>468</v>
      </c>
      <c r="DM127" s="820"/>
      <c r="DN127" s="820"/>
      <c r="DO127" s="820"/>
      <c r="DP127" s="820"/>
      <c r="DQ127" s="820" t="s">
        <v>468</v>
      </c>
      <c r="DR127" s="820"/>
      <c r="DS127" s="820"/>
      <c r="DT127" s="820"/>
      <c r="DU127" s="820"/>
      <c r="DV127" s="821" t="s">
        <v>468</v>
      </c>
      <c r="DW127" s="821"/>
      <c r="DX127" s="821"/>
      <c r="DY127" s="821"/>
      <c r="DZ127" s="822"/>
    </row>
    <row r="128" spans="1:130" s="197" customFormat="1" ht="26.25" customHeight="1">
      <c r="A128" s="795" t="s">
        <v>469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470</v>
      </c>
      <c r="X128" s="797"/>
      <c r="Y128" s="797"/>
      <c r="Z128" s="798"/>
      <c r="AA128" s="723">
        <v>38344</v>
      </c>
      <c r="AB128" s="724"/>
      <c r="AC128" s="724"/>
      <c r="AD128" s="724"/>
      <c r="AE128" s="725"/>
      <c r="AF128" s="726">
        <v>72691</v>
      </c>
      <c r="AG128" s="724"/>
      <c r="AH128" s="724"/>
      <c r="AI128" s="724"/>
      <c r="AJ128" s="725"/>
      <c r="AK128" s="726">
        <v>93502</v>
      </c>
      <c r="AL128" s="724"/>
      <c r="AM128" s="724"/>
      <c r="AN128" s="724"/>
      <c r="AO128" s="725"/>
      <c r="AP128" s="727"/>
      <c r="AQ128" s="728"/>
      <c r="AR128" s="728"/>
      <c r="AS128" s="728"/>
      <c r="AT128" s="729"/>
      <c r="AU128" s="235"/>
      <c r="AV128" s="235"/>
      <c r="AW128" s="235"/>
      <c r="AX128" s="772" t="s">
        <v>471</v>
      </c>
      <c r="AY128" s="768"/>
      <c r="AZ128" s="768"/>
      <c r="BA128" s="768"/>
      <c r="BB128" s="768"/>
      <c r="BC128" s="768"/>
      <c r="BD128" s="768"/>
      <c r="BE128" s="769"/>
      <c r="BF128" s="790" t="s">
        <v>455</v>
      </c>
      <c r="BG128" s="791"/>
      <c r="BH128" s="791"/>
      <c r="BI128" s="791"/>
      <c r="BJ128" s="791"/>
      <c r="BK128" s="791"/>
      <c r="BL128" s="792"/>
      <c r="BM128" s="790">
        <v>19.079999999999998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472</v>
      </c>
      <c r="X129" s="781"/>
      <c r="Y129" s="781"/>
      <c r="Z129" s="782"/>
      <c r="AA129" s="783">
        <v>6980874</v>
      </c>
      <c r="AB129" s="784"/>
      <c r="AC129" s="784"/>
      <c r="AD129" s="784"/>
      <c r="AE129" s="785"/>
      <c r="AF129" s="786">
        <v>6851859</v>
      </c>
      <c r="AG129" s="784"/>
      <c r="AH129" s="784"/>
      <c r="AI129" s="784"/>
      <c r="AJ129" s="785"/>
      <c r="AK129" s="786">
        <v>6901052</v>
      </c>
      <c r="AL129" s="784"/>
      <c r="AM129" s="784"/>
      <c r="AN129" s="784"/>
      <c r="AO129" s="785"/>
      <c r="AP129" s="787"/>
      <c r="AQ129" s="788"/>
      <c r="AR129" s="788"/>
      <c r="AS129" s="788"/>
      <c r="AT129" s="789"/>
      <c r="AU129" s="235"/>
      <c r="AV129" s="235"/>
      <c r="AW129" s="235"/>
      <c r="AX129" s="772" t="s">
        <v>473</v>
      </c>
      <c r="AY129" s="768"/>
      <c r="AZ129" s="768"/>
      <c r="BA129" s="768"/>
      <c r="BB129" s="768"/>
      <c r="BC129" s="768"/>
      <c r="BD129" s="768"/>
      <c r="BE129" s="769"/>
      <c r="BF129" s="773">
        <v>9.6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475</v>
      </c>
      <c r="X130" s="781"/>
      <c r="Y130" s="781"/>
      <c r="Z130" s="782"/>
      <c r="AA130" s="783">
        <v>1215059</v>
      </c>
      <c r="AB130" s="784"/>
      <c r="AC130" s="784"/>
      <c r="AD130" s="784"/>
      <c r="AE130" s="785"/>
      <c r="AF130" s="786">
        <v>1270973</v>
      </c>
      <c r="AG130" s="784"/>
      <c r="AH130" s="784"/>
      <c r="AI130" s="784"/>
      <c r="AJ130" s="785"/>
      <c r="AK130" s="786">
        <v>1188401</v>
      </c>
      <c r="AL130" s="784"/>
      <c r="AM130" s="784"/>
      <c r="AN130" s="784"/>
      <c r="AO130" s="785"/>
      <c r="AP130" s="787"/>
      <c r="AQ130" s="788"/>
      <c r="AR130" s="788"/>
      <c r="AS130" s="788"/>
      <c r="AT130" s="789"/>
      <c r="AU130" s="235"/>
      <c r="AV130" s="235"/>
      <c r="AW130" s="235"/>
      <c r="AX130" s="751" t="s">
        <v>476</v>
      </c>
      <c r="AY130" s="752"/>
      <c r="AZ130" s="752"/>
      <c r="BA130" s="752"/>
      <c r="BB130" s="752"/>
      <c r="BC130" s="752"/>
      <c r="BD130" s="752"/>
      <c r="BE130" s="753"/>
      <c r="BF130" s="705">
        <v>42.7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477</v>
      </c>
      <c r="X131" s="714"/>
      <c r="Y131" s="714"/>
      <c r="Z131" s="715"/>
      <c r="AA131" s="716">
        <v>5765815</v>
      </c>
      <c r="AB131" s="717"/>
      <c r="AC131" s="717"/>
      <c r="AD131" s="717"/>
      <c r="AE131" s="718"/>
      <c r="AF131" s="719">
        <v>5580886</v>
      </c>
      <c r="AG131" s="717"/>
      <c r="AH131" s="717"/>
      <c r="AI131" s="717"/>
      <c r="AJ131" s="718"/>
      <c r="AK131" s="719">
        <v>5712651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479</v>
      </c>
      <c r="W132" s="737"/>
      <c r="X132" s="737"/>
      <c r="Y132" s="737"/>
      <c r="Z132" s="738"/>
      <c r="AA132" s="739">
        <v>10.13875749</v>
      </c>
      <c r="AB132" s="740"/>
      <c r="AC132" s="740"/>
      <c r="AD132" s="740"/>
      <c r="AE132" s="741"/>
      <c r="AF132" s="742">
        <v>8.4646595540000007</v>
      </c>
      <c r="AG132" s="740"/>
      <c r="AH132" s="740"/>
      <c r="AI132" s="740"/>
      <c r="AJ132" s="741"/>
      <c r="AK132" s="742">
        <v>10.24316031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480</v>
      </c>
      <c r="W133" s="746"/>
      <c r="X133" s="746"/>
      <c r="Y133" s="746"/>
      <c r="Z133" s="747"/>
      <c r="AA133" s="748">
        <v>10.199999999999999</v>
      </c>
      <c r="AB133" s="749"/>
      <c r="AC133" s="749"/>
      <c r="AD133" s="749"/>
      <c r="AE133" s="750"/>
      <c r="AF133" s="748">
        <v>9.5</v>
      </c>
      <c r="AG133" s="749"/>
      <c r="AH133" s="749"/>
      <c r="AI133" s="749"/>
      <c r="AJ133" s="750"/>
      <c r="AK133" s="748">
        <v>9.6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481</v>
      </c>
      <c r="B5" s="246"/>
      <c r="C5" s="246"/>
      <c r="D5" s="246"/>
      <c r="E5" s="246"/>
      <c r="F5" s="246"/>
      <c r="G5" s="246"/>
      <c r="H5" s="246"/>
      <c r="I5" s="246"/>
      <c r="J5" s="246"/>
      <c r="K5" s="246"/>
      <c r="L5" s="246"/>
      <c r="M5" s="246"/>
      <c r="N5" s="246"/>
      <c r="O5" s="247"/>
    </row>
    <row r="6" spans="1:16">
      <c r="A6" s="248"/>
      <c r="B6" s="244"/>
      <c r="C6" s="244"/>
      <c r="D6" s="244"/>
      <c r="E6" s="244"/>
      <c r="F6" s="244"/>
      <c r="G6" s="249" t="s">
        <v>482</v>
      </c>
      <c r="H6" s="249"/>
      <c r="I6" s="249"/>
      <c r="J6" s="249"/>
      <c r="K6" s="244"/>
      <c r="L6" s="244"/>
      <c r="M6" s="244"/>
      <c r="N6" s="244"/>
    </row>
    <row r="7" spans="1:16">
      <c r="A7" s="248"/>
      <c r="B7" s="244"/>
      <c r="C7" s="244"/>
      <c r="D7" s="244"/>
      <c r="E7" s="244"/>
      <c r="F7" s="244"/>
      <c r="G7" s="251"/>
      <c r="H7" s="252"/>
      <c r="I7" s="252"/>
      <c r="J7" s="253"/>
      <c r="K7" s="1119" t="s">
        <v>483</v>
      </c>
      <c r="L7" s="254"/>
      <c r="M7" s="255" t="s">
        <v>484</v>
      </c>
      <c r="N7" s="256"/>
    </row>
    <row r="8" spans="1:16">
      <c r="A8" s="248"/>
      <c r="B8" s="244"/>
      <c r="C8" s="244"/>
      <c r="D8" s="244"/>
      <c r="E8" s="244"/>
      <c r="F8" s="244"/>
      <c r="G8" s="257"/>
      <c r="H8" s="258"/>
      <c r="I8" s="258"/>
      <c r="J8" s="259"/>
      <c r="K8" s="1120"/>
      <c r="L8" s="260" t="s">
        <v>485</v>
      </c>
      <c r="M8" s="261" t="s">
        <v>486</v>
      </c>
      <c r="N8" s="262" t="s">
        <v>487</v>
      </c>
    </row>
    <row r="9" spans="1:16">
      <c r="A9" s="248"/>
      <c r="B9" s="244"/>
      <c r="C9" s="244"/>
      <c r="D9" s="244"/>
      <c r="E9" s="244"/>
      <c r="F9" s="244"/>
      <c r="G9" s="1133" t="s">
        <v>488</v>
      </c>
      <c r="H9" s="1134"/>
      <c r="I9" s="1134"/>
      <c r="J9" s="1135"/>
      <c r="K9" s="263">
        <v>1701231</v>
      </c>
      <c r="L9" s="264">
        <v>95505</v>
      </c>
      <c r="M9" s="265">
        <v>95265</v>
      </c>
      <c r="N9" s="266">
        <v>0.3</v>
      </c>
    </row>
    <row r="10" spans="1:16">
      <c r="A10" s="248"/>
      <c r="B10" s="244"/>
      <c r="C10" s="244"/>
      <c r="D10" s="244"/>
      <c r="E10" s="244"/>
      <c r="F10" s="244"/>
      <c r="G10" s="1133" t="s">
        <v>489</v>
      </c>
      <c r="H10" s="1134"/>
      <c r="I10" s="1134"/>
      <c r="J10" s="1135"/>
      <c r="K10" s="267">
        <v>223684</v>
      </c>
      <c r="L10" s="268">
        <v>12557</v>
      </c>
      <c r="M10" s="269">
        <v>8986</v>
      </c>
      <c r="N10" s="270">
        <v>39.700000000000003</v>
      </c>
    </row>
    <row r="11" spans="1:16" ht="13.5" customHeight="1">
      <c r="A11" s="248"/>
      <c r="B11" s="244"/>
      <c r="C11" s="244"/>
      <c r="D11" s="244"/>
      <c r="E11" s="244"/>
      <c r="F11" s="244"/>
      <c r="G11" s="1133" t="s">
        <v>490</v>
      </c>
      <c r="H11" s="1134"/>
      <c r="I11" s="1134"/>
      <c r="J11" s="1135"/>
      <c r="K11" s="267">
        <v>327292</v>
      </c>
      <c r="L11" s="268">
        <v>18374</v>
      </c>
      <c r="M11" s="269">
        <v>12922</v>
      </c>
      <c r="N11" s="270">
        <v>42.2</v>
      </c>
    </row>
    <row r="12" spans="1:16" ht="13.5" customHeight="1">
      <c r="A12" s="248"/>
      <c r="B12" s="244"/>
      <c r="C12" s="244"/>
      <c r="D12" s="244"/>
      <c r="E12" s="244"/>
      <c r="F12" s="244"/>
      <c r="G12" s="1133" t="s">
        <v>491</v>
      </c>
      <c r="H12" s="1134"/>
      <c r="I12" s="1134"/>
      <c r="J12" s="1135"/>
      <c r="K12" s="267">
        <v>123649</v>
      </c>
      <c r="L12" s="268">
        <v>6942</v>
      </c>
      <c r="M12" s="269">
        <v>3263</v>
      </c>
      <c r="N12" s="270">
        <v>112.7</v>
      </c>
    </row>
    <row r="13" spans="1:16" ht="13.5" customHeight="1">
      <c r="A13" s="248"/>
      <c r="B13" s="244"/>
      <c r="C13" s="244"/>
      <c r="D13" s="244"/>
      <c r="E13" s="244"/>
      <c r="F13" s="244"/>
      <c r="G13" s="1133" t="s">
        <v>492</v>
      </c>
      <c r="H13" s="1134"/>
      <c r="I13" s="1134"/>
      <c r="J13" s="1135"/>
      <c r="K13" s="267" t="s">
        <v>493</v>
      </c>
      <c r="L13" s="268" t="s">
        <v>493</v>
      </c>
      <c r="M13" s="269" t="s">
        <v>493</v>
      </c>
      <c r="N13" s="270" t="s">
        <v>493</v>
      </c>
    </row>
    <row r="14" spans="1:16" ht="13.5" customHeight="1">
      <c r="A14" s="248"/>
      <c r="B14" s="244"/>
      <c r="C14" s="244"/>
      <c r="D14" s="244"/>
      <c r="E14" s="244"/>
      <c r="F14" s="244"/>
      <c r="G14" s="1133" t="s">
        <v>494</v>
      </c>
      <c r="H14" s="1134"/>
      <c r="I14" s="1134"/>
      <c r="J14" s="1135"/>
      <c r="K14" s="267">
        <v>45463</v>
      </c>
      <c r="L14" s="268">
        <v>2552</v>
      </c>
      <c r="M14" s="269">
        <v>5957</v>
      </c>
      <c r="N14" s="270">
        <v>-57.2</v>
      </c>
    </row>
    <row r="15" spans="1:16" ht="13.5" customHeight="1">
      <c r="A15" s="248"/>
      <c r="B15" s="244"/>
      <c r="C15" s="244"/>
      <c r="D15" s="244"/>
      <c r="E15" s="244"/>
      <c r="F15" s="244"/>
      <c r="G15" s="1133" t="s">
        <v>495</v>
      </c>
      <c r="H15" s="1134"/>
      <c r="I15" s="1134"/>
      <c r="J15" s="1135"/>
      <c r="K15" s="267">
        <v>20504</v>
      </c>
      <c r="L15" s="268">
        <v>1151</v>
      </c>
      <c r="M15" s="269">
        <v>1769</v>
      </c>
      <c r="N15" s="270">
        <v>-34.9</v>
      </c>
    </row>
    <row r="16" spans="1:16">
      <c r="A16" s="248"/>
      <c r="B16" s="244"/>
      <c r="C16" s="244"/>
      <c r="D16" s="244"/>
      <c r="E16" s="244"/>
      <c r="F16" s="244"/>
      <c r="G16" s="1136" t="s">
        <v>496</v>
      </c>
      <c r="H16" s="1137"/>
      <c r="I16" s="1137"/>
      <c r="J16" s="1138"/>
      <c r="K16" s="268">
        <v>-159354</v>
      </c>
      <c r="L16" s="268">
        <v>-8946</v>
      </c>
      <c r="M16" s="269">
        <v>-10897</v>
      </c>
      <c r="N16" s="270">
        <v>-17.899999999999999</v>
      </c>
    </row>
    <row r="17" spans="1:16">
      <c r="A17" s="248"/>
      <c r="B17" s="244"/>
      <c r="C17" s="244"/>
      <c r="D17" s="244"/>
      <c r="E17" s="244"/>
      <c r="F17" s="244"/>
      <c r="G17" s="1136" t="s">
        <v>168</v>
      </c>
      <c r="H17" s="1137"/>
      <c r="I17" s="1137"/>
      <c r="J17" s="1138"/>
      <c r="K17" s="268">
        <v>2282469</v>
      </c>
      <c r="L17" s="268">
        <v>128135</v>
      </c>
      <c r="M17" s="269">
        <v>117266</v>
      </c>
      <c r="N17" s="270">
        <v>9.3000000000000007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497</v>
      </c>
      <c r="H19" s="244"/>
      <c r="I19" s="244"/>
      <c r="J19" s="244"/>
      <c r="K19" s="244"/>
      <c r="L19" s="244"/>
      <c r="M19" s="244"/>
      <c r="N19" s="244"/>
    </row>
    <row r="20" spans="1:16">
      <c r="A20" s="248"/>
      <c r="B20" s="244"/>
      <c r="C20" s="244"/>
      <c r="D20" s="244"/>
      <c r="E20" s="244"/>
      <c r="F20" s="244"/>
      <c r="G20" s="272"/>
      <c r="H20" s="273"/>
      <c r="I20" s="273"/>
      <c r="J20" s="274"/>
      <c r="K20" s="275" t="s">
        <v>498</v>
      </c>
      <c r="L20" s="276" t="s">
        <v>499</v>
      </c>
      <c r="M20" s="277" t="s">
        <v>500</v>
      </c>
      <c r="N20" s="278"/>
    </row>
    <row r="21" spans="1:16" s="284" customFormat="1">
      <c r="A21" s="279"/>
      <c r="B21" s="249"/>
      <c r="C21" s="249"/>
      <c r="D21" s="249"/>
      <c r="E21" s="249"/>
      <c r="F21" s="249"/>
      <c r="G21" s="1130" t="s">
        <v>501</v>
      </c>
      <c r="H21" s="1131"/>
      <c r="I21" s="1131"/>
      <c r="J21" s="1132"/>
      <c r="K21" s="280">
        <v>10.78</v>
      </c>
      <c r="L21" s="281">
        <v>10.71</v>
      </c>
      <c r="M21" s="282">
        <v>7.0000000000000007E-2</v>
      </c>
      <c r="N21" s="249"/>
      <c r="O21" s="283"/>
      <c r="P21" s="279"/>
    </row>
    <row r="22" spans="1:16" s="284" customFormat="1">
      <c r="A22" s="279"/>
      <c r="B22" s="249"/>
      <c r="C22" s="249"/>
      <c r="D22" s="249"/>
      <c r="E22" s="249"/>
      <c r="F22" s="249"/>
      <c r="G22" s="1130" t="s">
        <v>502</v>
      </c>
      <c r="H22" s="1131"/>
      <c r="I22" s="1131"/>
      <c r="J22" s="1132"/>
      <c r="K22" s="285">
        <v>92.7</v>
      </c>
      <c r="L22" s="286">
        <v>95.7</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505</v>
      </c>
      <c r="H29" s="249"/>
      <c r="I29" s="249"/>
      <c r="J29" s="249"/>
      <c r="K29" s="244"/>
      <c r="L29" s="244"/>
      <c r="M29" s="244"/>
      <c r="N29" s="244"/>
      <c r="O29" s="293"/>
    </row>
    <row r="30" spans="1:16">
      <c r="A30" s="248"/>
      <c r="B30" s="244"/>
      <c r="C30" s="244"/>
      <c r="D30" s="244"/>
      <c r="E30" s="244"/>
      <c r="F30" s="244"/>
      <c r="G30" s="251"/>
      <c r="H30" s="252"/>
      <c r="I30" s="252"/>
      <c r="J30" s="253"/>
      <c r="K30" s="1119" t="s">
        <v>483</v>
      </c>
      <c r="L30" s="254"/>
      <c r="M30" s="255" t="s">
        <v>484</v>
      </c>
      <c r="N30" s="256"/>
    </row>
    <row r="31" spans="1:16">
      <c r="A31" s="248"/>
      <c r="B31" s="244"/>
      <c r="C31" s="244"/>
      <c r="D31" s="244"/>
      <c r="E31" s="244"/>
      <c r="F31" s="244"/>
      <c r="G31" s="257"/>
      <c r="H31" s="258"/>
      <c r="I31" s="258"/>
      <c r="J31" s="259"/>
      <c r="K31" s="1120"/>
      <c r="L31" s="260" t="s">
        <v>485</v>
      </c>
      <c r="M31" s="261" t="s">
        <v>486</v>
      </c>
      <c r="N31" s="262" t="s">
        <v>487</v>
      </c>
    </row>
    <row r="32" spans="1:16" ht="27" customHeight="1">
      <c r="A32" s="248"/>
      <c r="B32" s="244"/>
      <c r="C32" s="244"/>
      <c r="D32" s="244"/>
      <c r="E32" s="244"/>
      <c r="F32" s="244"/>
      <c r="G32" s="1121" t="s">
        <v>506</v>
      </c>
      <c r="H32" s="1122"/>
      <c r="I32" s="1122"/>
      <c r="J32" s="1123"/>
      <c r="K32" s="294">
        <v>1406498</v>
      </c>
      <c r="L32" s="294">
        <v>78959</v>
      </c>
      <c r="M32" s="295">
        <v>77031</v>
      </c>
      <c r="N32" s="296">
        <v>2.5</v>
      </c>
    </row>
    <row r="33" spans="1:16" ht="13.5" customHeight="1">
      <c r="A33" s="248"/>
      <c r="B33" s="244"/>
      <c r="C33" s="244"/>
      <c r="D33" s="244"/>
      <c r="E33" s="244"/>
      <c r="F33" s="244"/>
      <c r="G33" s="1121" t="s">
        <v>507</v>
      </c>
      <c r="H33" s="1122"/>
      <c r="I33" s="1122"/>
      <c r="J33" s="1123"/>
      <c r="K33" s="294" t="s">
        <v>493</v>
      </c>
      <c r="L33" s="294" t="s">
        <v>493</v>
      </c>
      <c r="M33" s="295" t="s">
        <v>493</v>
      </c>
      <c r="N33" s="296" t="s">
        <v>493</v>
      </c>
    </row>
    <row r="34" spans="1:16" ht="27" customHeight="1">
      <c r="A34" s="248"/>
      <c r="B34" s="244"/>
      <c r="C34" s="244"/>
      <c r="D34" s="244"/>
      <c r="E34" s="244"/>
      <c r="F34" s="244"/>
      <c r="G34" s="1121" t="s">
        <v>508</v>
      </c>
      <c r="H34" s="1122"/>
      <c r="I34" s="1122"/>
      <c r="J34" s="1123"/>
      <c r="K34" s="294" t="s">
        <v>493</v>
      </c>
      <c r="L34" s="294" t="s">
        <v>493</v>
      </c>
      <c r="M34" s="295" t="s">
        <v>493</v>
      </c>
      <c r="N34" s="296" t="s">
        <v>493</v>
      </c>
    </row>
    <row r="35" spans="1:16" ht="27" customHeight="1">
      <c r="A35" s="248"/>
      <c r="B35" s="244"/>
      <c r="C35" s="244"/>
      <c r="D35" s="244"/>
      <c r="E35" s="244"/>
      <c r="F35" s="244"/>
      <c r="G35" s="1121" t="s">
        <v>509</v>
      </c>
      <c r="H35" s="1122"/>
      <c r="I35" s="1122"/>
      <c r="J35" s="1123"/>
      <c r="K35" s="294">
        <v>445289</v>
      </c>
      <c r="L35" s="294">
        <v>24998</v>
      </c>
      <c r="M35" s="295">
        <v>20812</v>
      </c>
      <c r="N35" s="296">
        <v>20.100000000000001</v>
      </c>
    </row>
    <row r="36" spans="1:16" ht="27" customHeight="1">
      <c r="A36" s="248"/>
      <c r="B36" s="244"/>
      <c r="C36" s="244"/>
      <c r="D36" s="244"/>
      <c r="E36" s="244"/>
      <c r="F36" s="244"/>
      <c r="G36" s="1121" t="s">
        <v>510</v>
      </c>
      <c r="H36" s="1122"/>
      <c r="I36" s="1122"/>
      <c r="J36" s="1123"/>
      <c r="K36" s="294">
        <v>12744</v>
      </c>
      <c r="L36" s="294">
        <v>715</v>
      </c>
      <c r="M36" s="295">
        <v>3303</v>
      </c>
      <c r="N36" s="296">
        <v>-78.400000000000006</v>
      </c>
    </row>
    <row r="37" spans="1:16" ht="13.5" customHeight="1">
      <c r="A37" s="248"/>
      <c r="B37" s="244"/>
      <c r="C37" s="244"/>
      <c r="D37" s="244"/>
      <c r="E37" s="244"/>
      <c r="F37" s="244"/>
      <c r="G37" s="1121" t="s">
        <v>511</v>
      </c>
      <c r="H37" s="1122"/>
      <c r="I37" s="1122"/>
      <c r="J37" s="1123"/>
      <c r="K37" s="294">
        <v>2528</v>
      </c>
      <c r="L37" s="294">
        <v>142</v>
      </c>
      <c r="M37" s="295">
        <v>1276</v>
      </c>
      <c r="N37" s="296">
        <v>-88.9</v>
      </c>
    </row>
    <row r="38" spans="1:16" ht="27" customHeight="1">
      <c r="A38" s="248"/>
      <c r="B38" s="244"/>
      <c r="C38" s="244"/>
      <c r="D38" s="244"/>
      <c r="E38" s="244"/>
      <c r="F38" s="244"/>
      <c r="G38" s="1124" t="s">
        <v>512</v>
      </c>
      <c r="H38" s="1125"/>
      <c r="I38" s="1125"/>
      <c r="J38" s="1126"/>
      <c r="K38" s="297" t="s">
        <v>493</v>
      </c>
      <c r="L38" s="297" t="s">
        <v>493</v>
      </c>
      <c r="M38" s="298">
        <v>4</v>
      </c>
      <c r="N38" s="299" t="s">
        <v>493</v>
      </c>
      <c r="O38" s="293"/>
    </row>
    <row r="39" spans="1:16">
      <c r="A39" s="248"/>
      <c r="B39" s="244"/>
      <c r="C39" s="244"/>
      <c r="D39" s="244"/>
      <c r="E39" s="244"/>
      <c r="F39" s="244"/>
      <c r="G39" s="1124" t="s">
        <v>513</v>
      </c>
      <c r="H39" s="1125"/>
      <c r="I39" s="1125"/>
      <c r="J39" s="1126"/>
      <c r="K39" s="300">
        <v>-93502</v>
      </c>
      <c r="L39" s="300">
        <v>-5249</v>
      </c>
      <c r="M39" s="301">
        <v>-3022</v>
      </c>
      <c r="N39" s="302">
        <v>73.7</v>
      </c>
      <c r="O39" s="293"/>
    </row>
    <row r="40" spans="1:16" ht="27" customHeight="1">
      <c r="A40" s="248"/>
      <c r="B40" s="244"/>
      <c r="C40" s="244"/>
      <c r="D40" s="244"/>
      <c r="E40" s="244"/>
      <c r="F40" s="244"/>
      <c r="G40" s="1121" t="s">
        <v>514</v>
      </c>
      <c r="H40" s="1122"/>
      <c r="I40" s="1122"/>
      <c r="J40" s="1123"/>
      <c r="K40" s="300">
        <v>-1188401</v>
      </c>
      <c r="L40" s="300">
        <v>-66715</v>
      </c>
      <c r="M40" s="301">
        <v>-68778</v>
      </c>
      <c r="N40" s="302">
        <v>-3</v>
      </c>
      <c r="O40" s="293"/>
    </row>
    <row r="41" spans="1:16">
      <c r="A41" s="248"/>
      <c r="B41" s="244"/>
      <c r="C41" s="244"/>
      <c r="D41" s="244"/>
      <c r="E41" s="244"/>
      <c r="F41" s="244"/>
      <c r="G41" s="1127" t="s">
        <v>279</v>
      </c>
      <c r="H41" s="1128"/>
      <c r="I41" s="1128"/>
      <c r="J41" s="1129"/>
      <c r="K41" s="294">
        <v>585156</v>
      </c>
      <c r="L41" s="300">
        <v>32850</v>
      </c>
      <c r="M41" s="301">
        <v>30628</v>
      </c>
      <c r="N41" s="302">
        <v>7.3</v>
      </c>
      <c r="O41" s="293"/>
    </row>
    <row r="42" spans="1:16">
      <c r="A42" s="248"/>
      <c r="B42" s="244"/>
      <c r="C42" s="244"/>
      <c r="D42" s="244"/>
      <c r="E42" s="244"/>
      <c r="F42" s="244"/>
      <c r="G42" s="303" t="s">
        <v>515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516</v>
      </c>
      <c r="B47" s="244"/>
      <c r="C47" s="244"/>
      <c r="D47" s="244"/>
      <c r="E47" s="244"/>
      <c r="F47" s="244"/>
      <c r="G47" s="244"/>
      <c r="H47" s="244"/>
      <c r="I47" s="244"/>
      <c r="J47" s="244"/>
      <c r="K47" s="244"/>
      <c r="L47" s="244"/>
      <c r="M47" s="244"/>
      <c r="N47" s="244"/>
    </row>
    <row r="48" spans="1:16">
      <c r="A48" s="248"/>
      <c r="B48" s="244"/>
      <c r="C48" s="244"/>
      <c r="D48" s="244"/>
      <c r="E48" s="244"/>
      <c r="F48" s="244"/>
      <c r="G48" s="308" t="s">
        <v>517</v>
      </c>
      <c r="H48" s="308"/>
      <c r="I48" s="308"/>
      <c r="J48" s="308"/>
      <c r="K48" s="308"/>
      <c r="L48" s="308"/>
      <c r="M48" s="309"/>
      <c r="N48" s="308"/>
    </row>
    <row r="49" spans="1:14" ht="13.5" customHeight="1">
      <c r="A49" s="248"/>
      <c r="B49" s="244"/>
      <c r="C49" s="244"/>
      <c r="D49" s="244"/>
      <c r="E49" s="244"/>
      <c r="F49" s="244"/>
      <c r="G49" s="310"/>
      <c r="H49" s="311"/>
      <c r="I49" s="1114" t="s">
        <v>483</v>
      </c>
      <c r="J49" s="1116" t="s">
        <v>518</v>
      </c>
      <c r="K49" s="1117"/>
      <c r="L49" s="1117"/>
      <c r="M49" s="1117"/>
      <c r="N49" s="1118"/>
    </row>
    <row r="50" spans="1:14">
      <c r="A50" s="248"/>
      <c r="B50" s="244"/>
      <c r="C50" s="244"/>
      <c r="D50" s="244"/>
      <c r="E50" s="244"/>
      <c r="F50" s="244"/>
      <c r="G50" s="312"/>
      <c r="H50" s="313"/>
      <c r="I50" s="1115"/>
      <c r="J50" s="314" t="s">
        <v>519</v>
      </c>
      <c r="K50" s="315" t="s">
        <v>520</v>
      </c>
      <c r="L50" s="316" t="s">
        <v>521</v>
      </c>
      <c r="M50" s="317" t="s">
        <v>522</v>
      </c>
      <c r="N50" s="318" t="s">
        <v>523</v>
      </c>
    </row>
    <row r="51" spans="1:14">
      <c r="A51" s="248"/>
      <c r="B51" s="244"/>
      <c r="C51" s="244"/>
      <c r="D51" s="244"/>
      <c r="E51" s="244"/>
      <c r="F51" s="244"/>
      <c r="G51" s="310" t="s">
        <v>524</v>
      </c>
      <c r="H51" s="311"/>
      <c r="I51" s="319">
        <v>3389265</v>
      </c>
      <c r="J51" s="320">
        <v>179288</v>
      </c>
      <c r="K51" s="321">
        <v>47.6</v>
      </c>
      <c r="L51" s="322">
        <v>90833</v>
      </c>
      <c r="M51" s="323">
        <v>-14.5</v>
      </c>
      <c r="N51" s="324">
        <v>62.1</v>
      </c>
    </row>
    <row r="52" spans="1:14">
      <c r="A52" s="248"/>
      <c r="B52" s="244"/>
      <c r="C52" s="244"/>
      <c r="D52" s="244"/>
      <c r="E52" s="244"/>
      <c r="F52" s="244"/>
      <c r="G52" s="325"/>
      <c r="H52" s="326" t="s">
        <v>525</v>
      </c>
      <c r="I52" s="327">
        <v>749351</v>
      </c>
      <c r="J52" s="328">
        <v>39640</v>
      </c>
      <c r="K52" s="329">
        <v>-21.9</v>
      </c>
      <c r="L52" s="330">
        <v>47037</v>
      </c>
      <c r="M52" s="331">
        <v>-7.9</v>
      </c>
      <c r="N52" s="332">
        <v>-14</v>
      </c>
    </row>
    <row r="53" spans="1:14">
      <c r="A53" s="248"/>
      <c r="B53" s="244"/>
      <c r="C53" s="244"/>
      <c r="D53" s="244"/>
      <c r="E53" s="244"/>
      <c r="F53" s="244"/>
      <c r="G53" s="310" t="s">
        <v>526</v>
      </c>
      <c r="H53" s="311"/>
      <c r="I53" s="319">
        <v>2748227</v>
      </c>
      <c r="J53" s="320">
        <v>147058</v>
      </c>
      <c r="K53" s="321">
        <v>-18</v>
      </c>
      <c r="L53" s="322">
        <v>79181</v>
      </c>
      <c r="M53" s="323">
        <v>-12.8</v>
      </c>
      <c r="N53" s="324">
        <v>-5.2</v>
      </c>
    </row>
    <row r="54" spans="1:14">
      <c r="A54" s="248"/>
      <c r="B54" s="244"/>
      <c r="C54" s="244"/>
      <c r="D54" s="244"/>
      <c r="E54" s="244"/>
      <c r="F54" s="244"/>
      <c r="G54" s="325"/>
      <c r="H54" s="326" t="s">
        <v>525</v>
      </c>
      <c r="I54" s="327">
        <v>1078796</v>
      </c>
      <c r="J54" s="328">
        <v>57727</v>
      </c>
      <c r="K54" s="329">
        <v>45.6</v>
      </c>
      <c r="L54" s="330">
        <v>40448</v>
      </c>
      <c r="M54" s="331">
        <v>-14</v>
      </c>
      <c r="N54" s="332">
        <v>59.6</v>
      </c>
    </row>
    <row r="55" spans="1:14">
      <c r="A55" s="248"/>
      <c r="B55" s="244"/>
      <c r="C55" s="244"/>
      <c r="D55" s="244"/>
      <c r="E55" s="244"/>
      <c r="F55" s="244"/>
      <c r="G55" s="310" t="s">
        <v>527</v>
      </c>
      <c r="H55" s="311"/>
      <c r="I55" s="319">
        <v>4602430</v>
      </c>
      <c r="J55" s="320">
        <v>248982</v>
      </c>
      <c r="K55" s="321">
        <v>69.3</v>
      </c>
      <c r="L55" s="322">
        <v>118124</v>
      </c>
      <c r="M55" s="323">
        <v>49.2</v>
      </c>
      <c r="N55" s="324">
        <v>20.100000000000001</v>
      </c>
    </row>
    <row r="56" spans="1:14">
      <c r="A56" s="248"/>
      <c r="B56" s="244"/>
      <c r="C56" s="244"/>
      <c r="D56" s="244"/>
      <c r="E56" s="244"/>
      <c r="F56" s="244"/>
      <c r="G56" s="325"/>
      <c r="H56" s="326" t="s">
        <v>525</v>
      </c>
      <c r="I56" s="327">
        <v>1442821</v>
      </c>
      <c r="J56" s="328">
        <v>78054</v>
      </c>
      <c r="K56" s="329">
        <v>35.200000000000003</v>
      </c>
      <c r="L56" s="330">
        <v>54614</v>
      </c>
      <c r="M56" s="331">
        <v>35</v>
      </c>
      <c r="N56" s="332">
        <v>0.2</v>
      </c>
    </row>
    <row r="57" spans="1:14">
      <c r="A57" s="248"/>
      <c r="B57" s="244"/>
      <c r="C57" s="244"/>
      <c r="D57" s="244"/>
      <c r="E57" s="244"/>
      <c r="F57" s="244"/>
      <c r="G57" s="310" t="s">
        <v>528</v>
      </c>
      <c r="H57" s="311"/>
      <c r="I57" s="319">
        <v>4326373</v>
      </c>
      <c r="J57" s="320">
        <v>238881</v>
      </c>
      <c r="K57" s="321">
        <v>-4.0999999999999996</v>
      </c>
      <c r="L57" s="322">
        <v>101693</v>
      </c>
      <c r="M57" s="323">
        <v>-13.9</v>
      </c>
      <c r="N57" s="324">
        <v>9.8000000000000007</v>
      </c>
    </row>
    <row r="58" spans="1:14">
      <c r="A58" s="248"/>
      <c r="B58" s="244"/>
      <c r="C58" s="244"/>
      <c r="D58" s="244"/>
      <c r="E58" s="244"/>
      <c r="F58" s="244"/>
      <c r="G58" s="325"/>
      <c r="H58" s="326" t="s">
        <v>525</v>
      </c>
      <c r="I58" s="327">
        <v>960453</v>
      </c>
      <c r="J58" s="328">
        <v>53031</v>
      </c>
      <c r="K58" s="329">
        <v>-32.1</v>
      </c>
      <c r="L58" s="330">
        <v>51066</v>
      </c>
      <c r="M58" s="331">
        <v>-6.5</v>
      </c>
      <c r="N58" s="332">
        <v>-25.6</v>
      </c>
    </row>
    <row r="59" spans="1:14">
      <c r="A59" s="248"/>
      <c r="B59" s="244"/>
      <c r="C59" s="244"/>
      <c r="D59" s="244"/>
      <c r="E59" s="244"/>
      <c r="F59" s="244"/>
      <c r="G59" s="310" t="s">
        <v>529</v>
      </c>
      <c r="H59" s="311"/>
      <c r="I59" s="319">
        <v>2450408</v>
      </c>
      <c r="J59" s="320">
        <v>137563</v>
      </c>
      <c r="K59" s="321">
        <v>-42.4</v>
      </c>
      <c r="L59" s="322">
        <v>96635</v>
      </c>
      <c r="M59" s="323">
        <v>-5</v>
      </c>
      <c r="N59" s="324">
        <v>-37.4</v>
      </c>
    </row>
    <row r="60" spans="1:14">
      <c r="A60" s="248"/>
      <c r="B60" s="244"/>
      <c r="C60" s="244"/>
      <c r="D60" s="244"/>
      <c r="E60" s="244"/>
      <c r="F60" s="244"/>
      <c r="G60" s="325"/>
      <c r="H60" s="326" t="s">
        <v>525</v>
      </c>
      <c r="I60" s="333">
        <v>548881</v>
      </c>
      <c r="J60" s="328">
        <v>30814</v>
      </c>
      <c r="K60" s="329">
        <v>-41.9</v>
      </c>
      <c r="L60" s="330">
        <v>44408</v>
      </c>
      <c r="M60" s="331">
        <v>-13</v>
      </c>
      <c r="N60" s="332">
        <v>-28.9</v>
      </c>
    </row>
    <row r="61" spans="1:14">
      <c r="A61" s="248"/>
      <c r="B61" s="244"/>
      <c r="C61" s="244"/>
      <c r="D61" s="244"/>
      <c r="E61" s="244"/>
      <c r="F61" s="244"/>
      <c r="G61" s="310" t="s">
        <v>530</v>
      </c>
      <c r="H61" s="334"/>
      <c r="I61" s="335">
        <v>3503341</v>
      </c>
      <c r="J61" s="336">
        <v>190354</v>
      </c>
      <c r="K61" s="337">
        <v>10.5</v>
      </c>
      <c r="L61" s="338">
        <v>97293</v>
      </c>
      <c r="M61" s="339">
        <v>0.6</v>
      </c>
      <c r="N61" s="324">
        <v>9.9</v>
      </c>
    </row>
    <row r="62" spans="1:14">
      <c r="A62" s="248"/>
      <c r="B62" s="244"/>
      <c r="C62" s="244"/>
      <c r="D62" s="244"/>
      <c r="E62" s="244"/>
      <c r="F62" s="244"/>
      <c r="G62" s="325"/>
      <c r="H62" s="326" t="s">
        <v>525</v>
      </c>
      <c r="I62" s="327">
        <v>956060</v>
      </c>
      <c r="J62" s="328">
        <v>51853</v>
      </c>
      <c r="K62" s="329">
        <v>-3</v>
      </c>
      <c r="L62" s="330">
        <v>47515</v>
      </c>
      <c r="M62" s="331">
        <v>-1.3</v>
      </c>
      <c r="N62" s="332">
        <v>-1.7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532</v>
      </c>
      <c r="G46" s="8" t="s">
        <v>533</v>
      </c>
      <c r="H46" s="8" t="s">
        <v>534</v>
      </c>
      <c r="I46" s="8" t="s">
        <v>535</v>
      </c>
      <c r="J46" s="9" t="s">
        <v>536</v>
      </c>
    </row>
    <row r="47" spans="2:10" ht="57.75" customHeight="1">
      <c r="B47" s="10"/>
      <c r="C47" s="1139" t="s">
        <v>3</v>
      </c>
      <c r="D47" s="1139"/>
      <c r="E47" s="1140"/>
      <c r="F47" s="11">
        <v>17.5</v>
      </c>
      <c r="G47" s="12">
        <v>22.66</v>
      </c>
      <c r="H47" s="12">
        <v>22.55</v>
      </c>
      <c r="I47" s="12">
        <v>26.67</v>
      </c>
      <c r="J47" s="13">
        <v>32.159999999999997</v>
      </c>
    </row>
    <row r="48" spans="2:10" ht="57.75" customHeight="1">
      <c r="B48" s="14"/>
      <c r="C48" s="1141" t="s">
        <v>4</v>
      </c>
      <c r="D48" s="1141"/>
      <c r="E48" s="1142"/>
      <c r="F48" s="15">
        <v>8.3000000000000007</v>
      </c>
      <c r="G48" s="16">
        <v>6.82</v>
      </c>
      <c r="H48" s="16">
        <v>6.47</v>
      </c>
      <c r="I48" s="16">
        <v>7.37</v>
      </c>
      <c r="J48" s="17">
        <v>7.01</v>
      </c>
    </row>
    <row r="49" spans="2:10" ht="57.75" customHeight="1" thickBot="1">
      <c r="B49" s="18"/>
      <c r="C49" s="1143" t="s">
        <v>5</v>
      </c>
      <c r="D49" s="1143"/>
      <c r="E49" s="1144"/>
      <c r="F49" s="19">
        <v>5.24</v>
      </c>
      <c r="G49" s="20">
        <v>3.72</v>
      </c>
      <c r="H49" s="20" t="s">
        <v>537</v>
      </c>
      <c r="I49" s="20">
        <v>4.4800000000000004</v>
      </c>
      <c r="J49" s="21">
        <v>5.37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00325</cp:lastModifiedBy>
  <cp:lastPrinted>2017-02-24T08:28:58Z</cp:lastPrinted>
  <dcterms:created xsi:type="dcterms:W3CDTF">2017-02-15T15:31:47Z</dcterms:created>
  <dcterms:modified xsi:type="dcterms:W3CDTF">2017-02-27T00:35:34Z</dcterms:modified>
  <cp:category/>
</cp:coreProperties>
</file>