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54fl\共有\総務課\財政係\財政\洋野財政\財政比較分析表\Ｈ29調査(Ｈ28決算数値)\02 回答\"/>
    </mc:Choice>
  </mc:AlternateContent>
  <bookViews>
    <workbookView xWindow="0" yWindow="0"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36" i="9"/>
  <c r="CO35" i="9"/>
  <c r="BW35" i="9"/>
  <c r="C35" i="9"/>
  <c r="CO34" i="9"/>
  <c r="BW34"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<sst xmlns="http://schemas.openxmlformats.org/spreadsheetml/2006/main" count="1003" uniqueCount="542">
  <si>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</si>
  <si>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</si>
  <si>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</si>
  <si>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</si>
  <si>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</si>
  <si>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</si>
  <si>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</si>
  <si>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</si>
  <si>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</si>
  <si>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</si>
  <si>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</si>
  <si>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</si>
  <si>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</si>
  <si>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</si>
  <si>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</si>
  <si>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</si>
  <si>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</si>
  <si>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</si>
  <si>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</si>
  <si>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</si>
  <si>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</si>
  <si>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</si>
  <si>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</si>
  <si>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</si>
  <si>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</si>
  <si>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</si>
  <si>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</si>
  <si>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</si>
  <si>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</si>
  <si>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</si>
  <si>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</si>
  <si>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</si>
  <si>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</si>
  <si>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</si>
  <si>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</si>
  <si>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</si>
  <si>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</si>
  <si>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</si>
  <si>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</si>
  <si>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</si>
  <si>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</si>
  <si>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</si>
  <si>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</si>
  <si>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</si>
  <si>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</si>
  <si>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</si>
  <si>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</si>
  <si>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</si>
  <si>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</si>
  <si>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</si>
  <si>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</si>
  <si>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</si>
  <si>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</si>
  <si>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</si>
  <si>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</si>
  <si>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</si>
  <si>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</si>
  <si>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</si>
  <si>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</si>
  <si>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</si>
  <si>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</si>
  <si>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</si>
  <si>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</si>
  <si>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</si>
  <si>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</si>
  <si>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</si>
  <si>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</si>
  <si>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</si>
  <si>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</si>
  <si>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</si>
  <si>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</si>
  <si>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</si>
  <si>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</si>
  <si>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</si>
  <si>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</si>
  <si>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</si>
  <si>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</si>
  <si>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</si>
  <si>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</si>
  <si>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</si>
  <si>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</si>
  <si>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</si>
  <si>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洋野町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</si>
  <si>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</si>
  <si>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</si>
  <si>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</si>
  <si>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</si>
  <si>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</si>
  <si>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</si>
  <si>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</si>
  <si>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</si>
  <si>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</si>
  <si>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</si>
  <si>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</si>
  <si>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</si>
  <si>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</si>
  <si>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</si>
  <si>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</si>
  <si>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</si>
  <si>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</si>
  <si>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</si>
  <si>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</si>
  <si>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</si>
  <si>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</si>
  <si>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</si>
  <si>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</si>
  <si>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</si>
  <si>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</si>
  <si>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</si>
  <si>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</si>
  <si>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</si>
  <si>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</si>
  <si>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</si>
  <si>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</si>
  <si>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</si>
  <si>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</si>
  <si>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</si>
  <si>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</si>
  <si>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</si>
  <si>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</si>
  <si>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</si>
  <si>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</si>
  <si>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</si>
  <si>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</si>
  <si>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</si>
  <si>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</si>
  <si>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</si>
  <si>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</si>
  <si>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</si>
  <si>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</si>
  <si>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</si>
  <si>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</si>
  <si>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</si>
  <si>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</si>
  <si>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</si>
  <si>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</si>
  <si>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</si>
  <si>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</si>
  <si>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</si>
  <si>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</si>
  <si>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</si>
  <si>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</si>
  <si>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</si>
  <si>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</si>
  <si>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</si>
  <si>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</si>
  <si>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</si>
  <si>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</si>
  <si>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</si>
  <si>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</si>
  <si>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</si>
  <si>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</si>
  <si>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</si>
  <si>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</si>
  <si>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</si>
  <si>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</si>
  <si>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</si>
  <si>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</si>
  <si>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</si>
  <si>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</si>
  <si>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</si>
  <si>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</si>
  <si>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</si>
  <si>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</si>
  <si>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</si>
  <si>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</si>
  <si>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</si>
  <si>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</si>
  <si>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</si>
  <si>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</si>
  <si>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</si>
  <si>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</si>
  <si>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</si>
  <si>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</si>
  <si>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</si>
  <si>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</si>
  <si>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</si>
  <si>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</si>
  <si>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</si>
  <si>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</si>
  <si>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</si>
  <si>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</si>
  <si>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</si>
  <si>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</si>
  <si>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</si>
  <si>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</si>
  <si>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</si>
  <si>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</si>
  <si>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</si>
  <si>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</si>
  <si>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</si>
  <si>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</si>
  <si>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</si>
  <si>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</si>
  <si>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</si>
  <si>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岩手県洋野町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</si>
  <si>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</si>
  <si>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</si>
  <si>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</si>
  <si>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</si>
  <si>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</si>
  <si>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</si>
  <si>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</si>
  <si>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</si>
  <si>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</si>
  <si>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</si>
  <si>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</si>
  <si>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</si>
  <si>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</si>
  <si>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</si>
  <si>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</si>
  <si>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</si>
  <si>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</si>
  <si>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</si>
  <si>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</si>
  <si>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</si>
  <si>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</si>
  <si>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</si>
  <si>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</si>
  <si>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</si>
  <si>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</si>
  <si>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</si>
  <si>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</si>
  <si>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</si>
  <si>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</si>
  <si>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</si>
  <si>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</si>
  <si>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</si>
  <si>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</si>
  <si>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</si>
  <si>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</si>
  <si>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</si>
  <si>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</si>
  <si>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</si>
  <si>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</si>
  <si>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</si>
  <si>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</si>
  <si>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</si>
  <si>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</si>
  <si>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</si>
  <si>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</si>
  <si>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</si>
  <si>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</si>
  <si>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</si>
  <si>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</si>
  <si>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</si>
  <si>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</si>
  <si>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</si>
  <si>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</si>
  <si>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</si>
  <si>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</si>
  <si>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</si>
  <si>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</si>
  <si>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</si>
  <si>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</si>
  <si>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</si>
  <si>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</si>
  <si>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</si>
  <si>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</si>
  <si>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</si>
  <si>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</si>
  <si>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</si>
  <si>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</si>
  <si>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</si>
  <si>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</si>
  <si>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</si>
  <si>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</si>
  <si>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</si>
  <si>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</si>
  <si>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</si>
  <si>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</si>
  <si>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</si>
  <si>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</si>
  <si>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</si>
  <si>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</si>
  <si>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</si>
  <si>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</si>
  <si>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</si>
  <si>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</si>
  <si>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</si>
  <si>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</si>
  <si>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</si>
  <si>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</si>
  <si>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</si>
  <si>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</si>
  <si>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</si>
  <si>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</si>
  <si>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</si>
  <si>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</si>
  <si>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</si>
  <si>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</si>
  <si>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</si>
  <si>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</si>
  <si>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</si>
  <si>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</si>
  <si>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</si>
  <si>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</si>
  <si>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</si>
  <si>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</si>
  <si>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</si>
  <si>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</si>
  <si>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</si>
  <si>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</si>
  <si>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</si>
  <si>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</si>
  <si>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</si>
  <si>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</si>
  <si>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</si>
  <si>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</si>
  <si>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</si>
  <si>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</si>
  <si>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</si>
  <si>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</si>
  <si>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</si>
  <si>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</si>
  <si>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</si>
  <si>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</si>
  <si>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</si>
  <si>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</si>
  <si>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</si>
  <si>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</si>
  <si>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</si>
  <si>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</si>
  <si>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</si>
  <si>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</si>
  <si>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</si>
  <si>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</si>
  <si>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</si>
  <si>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</si>
  <si>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</si>
  <si>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</si>
  <si>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</si>
  <si>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</si>
  <si>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</si>
  <si>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</si>
  <si>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</si>
  <si>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</si>
  <si>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</si>
  <si>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</si>
  <si>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</si>
  <si>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</si>
  <si>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</si>
  <si>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</si>
  <si>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</si>
  <si>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</si>
  <si>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岩手県洋野町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</si>
  <si>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</si>
  <si>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</si>
  <si>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</si>
  <si>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</si>
  <si>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</si>
  <si>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</si>
  <si>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</si>
  <si>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</si>
  <si>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</si>
  <si>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</si>
  <si>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</si>
  <si>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</si>
  <si>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</si>
  <si>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</si>
  <si>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</si>
  <si>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</si>
  <si>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</si>
  <si>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</si>
  <si>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</si>
  <si>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</si>
  <si>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</si>
  <si>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</si>
  <si>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</si>
  <si>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</si>
  <si>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</si>
  <si>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</si>
  <si>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</si>
  <si>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</si>
  <si>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</si>
  <si>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</si>
  <si>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</si>
  <si>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</si>
  <si>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</si>
  <si>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</si>
  <si>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国民健康保険診療施設</t>
    <phoneticPr fontId="5"/>
  </si>
  <si>
    <t>後期高齢者医療</t>
    <phoneticPr fontId="5"/>
  </si>
  <si>
    <t>介護サービス事業</t>
    <phoneticPr fontId="5"/>
  </si>
  <si>
    <t>病院事業</t>
    <phoneticPr fontId="5"/>
  </si>
  <si>
    <t>法適用企業</t>
    <phoneticPr fontId="5"/>
  </si>
  <si>
    <t>水道事業</t>
    <phoneticPr fontId="5"/>
  </si>
  <si>
    <t>魚市場事業</t>
    <phoneticPr fontId="5"/>
  </si>
  <si>
    <t>法非適用企業</t>
    <phoneticPr fontId="5"/>
  </si>
  <si>
    <t>簡易水道事業</t>
    <phoneticPr fontId="5"/>
  </si>
  <si>
    <t>公共下水道事業</t>
    <phoneticPr fontId="5"/>
  </si>
  <si>
    <t>農業集落排水事業</t>
    <phoneticPr fontId="5"/>
  </si>
  <si>
    <t>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</si>
  <si>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</si>
  <si>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</si>
  <si>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</si>
  <si>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</si>
  <si>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</si>
  <si>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</si>
  <si>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</si>
  <si>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</si>
  <si>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</si>
  <si>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</si>
  <si>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</si>
  <si>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</si>
  <si>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</si>
  <si>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</si>
  <si>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</si>
  <si>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</si>
  <si>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</si>
  <si>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</si>
  <si>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</si>
  <si>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</si>
  <si>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</si>
  <si>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</si>
  <si>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</si>
  <si>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</si>
  <si>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</si>
  <si>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</si>
  <si>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</si>
  <si>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</si>
  <si>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</si>
  <si>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</si>
  <si>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</si>
  <si>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</si>
  <si>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</si>
  <si>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</si>
  <si>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</si>
  <si>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</si>
  <si>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</si>
  <si>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</si>
  <si>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</si>
  <si>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</si>
  <si>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</si>
  <si>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</si>
  <si>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</si>
  <si>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</si>
  <si>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</si>
  <si>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</si>
  <si>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</si>
  <si>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</si>
  <si>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</si>
  <si>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</si>
  <si>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</si>
  <si>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</si>
  <si>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</si>
  <si>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</si>
  <si>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</si>
  <si>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</si>
  <si>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</si>
  <si>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</si>
  <si>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</si>
  <si>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</si>
  <si>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</si>
  <si>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</si>
  <si>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</si>
  <si>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</si>
  <si>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</si>
  <si>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</si>
  <si>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</si>
  <si>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</si>
  <si>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</si>
  <si>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</si>
  <si>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</si>
  <si>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</si>
  <si>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</si>
  <si>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</si>
  <si>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</si>
  <si>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</si>
  <si>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</si>
  <si>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</si>
  <si>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</si>
  <si>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</si>
  <si>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</si>
  <si>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</si>
  <si>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</si>
  <si>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</si>
  <si>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</si>
  <si>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</si>
  <si>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</si>
  <si>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</si>
  <si>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</si>
  <si>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</si>
  <si>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</si>
  <si>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</si>
  <si>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</si>
  <si>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</si>
  <si>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</si>
  <si>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</si>
  <si>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</si>
  <si>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</si>
  <si>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</si>
  <si>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</si>
  <si>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</si>
  <si>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</si>
  <si>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</si>
  <si>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</si>
  <si>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</si>
  <si>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</si>
  <si>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</si>
  <si>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</si>
  <si>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</si>
  <si>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</si>
  <si>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</si>
  <si>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</si>
  <si>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</si>
  <si>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</si>
  <si>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</si>
  <si>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</si>
  <si>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</si>
  <si>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</si>
  <si>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</si>
  <si>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</si>
  <si>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</si>
  <si>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</si>
  <si>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</si>
  <si>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</si>
  <si>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</si>
  <si>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</si>
  <si>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</si>
  <si>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</si>
  <si>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</si>
  <si>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</si>
  <si>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</si>
  <si>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</si>
  <si>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</si>
  <si>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</si>
  <si>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</si>
  <si>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</si>
  <si>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 3.12</t>
  </si>
  <si>
    <t>病院事業</t>
  </si>
  <si>
    <t>水道事業</t>
  </si>
  <si>
    <t>一般会計</t>
  </si>
  <si>
    <t>公共下水道事業</t>
  </si>
  <si>
    <t>国民健康保険診療施設</t>
  </si>
  <si>
    <t>国民健康保険</t>
  </si>
  <si>
    <t>生活排水処理事業</t>
  </si>
  <si>
    <t>農業集落排水事業</t>
  </si>
  <si>
    <t>その他会計（赤字）</t>
  </si>
  <si>
    <t>その他会計（黒字）</t>
  </si>
  <si>
    <t>久慈広域連合</t>
    <rPh sb="0" eb="2">
      <t>クジ</t>
    </rPh>
    <rPh sb="2" eb="4">
      <t>コウイキ</t>
    </rPh>
    <rPh sb="4" eb="6">
      <t>レンゴウ</t>
    </rPh>
    <phoneticPr fontId="2"/>
  </si>
  <si>
    <t>岩手県市町村総合事務組合</t>
    <rPh sb="0" eb="3">
      <t>イワテケン</t>
    </rPh>
    <rPh sb="3" eb="6">
      <t>シチョウソン</t>
    </rPh>
    <rPh sb="6" eb="8">
      <t>ソウゴウ</t>
    </rPh>
    <rPh sb="8" eb="10">
      <t>ジム</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</si>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</sst>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147058</c:v>
                </c:pt>
                <c:pt idx="1">
                  <c:v>248982</c:v>
                </c:pt>
                <c:pt idx="2">
                  <c:v>238881</c:v>
                </c:pt>
                <c:pt idx="3">
                  <c:v>137563</c:v>
                </c:pt>
                <c:pt idx="4">
                  <c:v>132478</c:v>
                </c:pt>
              </c:numCache>
            </c:numRef>
          </c:val>
          <c:smooth val="0"/>
        </c:ser>
        <c:dLbls>
          <c:showLegendKey val="0"/>
          <c:showVal val="0"/>
          <c:showCatName val="0"/>
          <c:showSerName val="0"/>
          <c:showPercent val="0"/>
          <c:showBubbleSize val="0"/>
        </c:dLbls>
        <c:marker val="1"/>
        <c:smooth val="0"/>
        <c:axId val="265952960"/>
        <c:axId val="234216936"/>
      </c:lineChart>
      <c:catAx>
        <c:axId val="26595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216936"/>
        <c:crosses val="autoZero"/>
        <c:auto val="1"/>
        <c:lblAlgn val="ctr"/>
        <c:lblOffset val="100"/>
        <c:tickLblSkip val="1"/>
        <c:tickMarkSkip val="1"/>
        <c:noMultiLvlLbl val="0"/>
      </c:catAx>
      <c:valAx>
        <c:axId val="2342169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95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6.82</c:v>
                </c:pt>
                <c:pt idx="1">
                  <c:v>6.47</c:v>
                </c:pt>
                <c:pt idx="2">
                  <c:v>7.37</c:v>
                </c:pt>
                <c:pt idx="3">
                  <c:v>7.01</c:v>
                </c:pt>
                <c:pt idx="4">
                  <c:v>1.78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22.66</c:v>
                </c:pt>
                <c:pt idx="1">
                  <c:v>22.55</c:v>
                </c:pt>
                <c:pt idx="2">
                  <c:v>26.67</c:v>
                </c:pt>
                <c:pt idx="3">
                  <c:v>32.159999999999997</c:v>
                </c:pt>
                <c:pt idx="4">
                  <c:v>35.020000000000003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2830736"/>
        <c:axId val="27275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3.72</c:v>
                </c:pt>
                <c:pt idx="1">
                  <c:v>-0.14000000000000001</c:v>
                </c:pt>
                <c:pt idx="2">
                  <c:v>4.4800000000000004</c:v>
                </c:pt>
                <c:pt idx="3">
                  <c:v>5.37</c:v>
                </c:pt>
                <c:pt idx="4">
                  <c:v>-3.12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2830736"/>
        <c:axId val="272756560"/>
      </c:lineChart>
      <c:catAx>
        <c:axId val="23283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756560"/>
        <c:crosses val="autoZero"/>
        <c:auto val="1"/>
        <c:lblAlgn val="ctr"/>
        <c:lblOffset val="100"/>
        <c:tickLblSkip val="1"/>
        <c:tickMarkSkip val="1"/>
        <c:noMultiLvlLbl val="0"/>
      </c:catAx>
      <c:valAx>
        <c:axId val="27275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3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0.44</c:v>
                </c:pt>
                <c:pt idx="2">
                  <c:v>#N/A</c:v>
                </c:pt>
                <c:pt idx="3">
                  <c:v>0.43</c:v>
                </c:pt>
                <c:pt idx="4">
                  <c:v>#N/A</c:v>
                </c:pt>
                <c:pt idx="5">
                  <c:v>0.61</c:v>
                </c:pt>
                <c:pt idx="6">
                  <c:v>#N/A</c:v>
                </c:pt>
                <c:pt idx="7">
                  <c:v>0.62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生活排水処理事業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1.58</c:v>
                </c:pt>
                <c:pt idx="2">
                  <c:v>#N/A</c:v>
                </c:pt>
                <c:pt idx="3">
                  <c:v>1.54</c:v>
                </c:pt>
                <c:pt idx="4">
                  <c:v>#N/A</c:v>
                </c:pt>
                <c:pt idx="5">
                  <c:v>0.64</c:v>
                </c:pt>
                <c:pt idx="6">
                  <c:v>#N/A</c:v>
                </c:pt>
                <c:pt idx="7">
                  <c:v>0.15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国民健康保険診療施設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0.17</c:v>
                </c:pt>
                <c:pt idx="4">
                  <c:v>#N/A</c:v>
                </c:pt>
                <c:pt idx="5">
                  <c:v>0.09</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6.82</c:v>
                </c:pt>
                <c:pt idx="2">
                  <c:v>#N/A</c:v>
                </c:pt>
                <c:pt idx="3">
                  <c:v>6.46</c:v>
                </c:pt>
                <c:pt idx="4">
                  <c:v>#N/A</c:v>
                </c:pt>
                <c:pt idx="5">
                  <c:v>7.36</c:v>
                </c:pt>
                <c:pt idx="6">
                  <c:v>#N/A</c:v>
                </c:pt>
                <c:pt idx="7">
                  <c:v>7</c:v>
                </c:pt>
                <c:pt idx="8">
                  <c:v>#N/A</c:v>
                </c:pt>
                <c:pt idx="9">
                  <c:v>1.78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7.49</c:v>
                </c:pt>
                <c:pt idx="2">
                  <c:v>#N/A</c:v>
                </c:pt>
                <c:pt idx="3">
                  <c:v>8.32</c:v>
                </c:pt>
                <c:pt idx="4">
                  <c:v>#N/A</c:v>
                </c:pt>
                <c:pt idx="5">
                  <c:v>9.1999999999999993</c:v>
                </c:pt>
                <c:pt idx="6">
                  <c:v>#N/A</c:v>
                </c:pt>
                <c:pt idx="7">
                  <c:v>9.42</c:v>
                </c:pt>
                <c:pt idx="8">
                  <c:v>#N/A</c:v>
                </c:pt>
                <c:pt idx="9">
                  <c:v>10.16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13.13</c:v>
                </c:pt>
                <c:pt idx="2">
                  <c:v>#N/A</c:v>
                </c:pt>
                <c:pt idx="3">
                  <c:v>14.15</c:v>
                </c:pt>
                <c:pt idx="4">
                  <c:v>#N/A</c:v>
                </c:pt>
                <c:pt idx="5">
                  <c:v>17.46</c:v>
                </c:pt>
                <c:pt idx="6">
                  <c:v>#N/A</c:v>
                </c:pt>
                <c:pt idx="7">
                  <c:v>17.899999999999999</c:v>
                </c:pt>
                <c:pt idx="8">
                  <c:v>#N/A</c:v>
                </c:pt>
                <c:pt idx="9">
                  <c:v>16.940000000000001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0461272"/>
        <c:axId val="268958720"/>
      </c:barChart>
      <c:catAx>
        <c:axId val="27046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958720"/>
        <c:crosses val="autoZero"/>
        <c:auto val="1"/>
        <c:lblAlgn val="ctr"/>
        <c:lblOffset val="100"/>
        <c:tickLblSkip val="1"/>
        <c:tickMarkSkip val="1"/>
        <c:noMultiLvlLbl val="0"/>
      </c:catAx>
      <c:valAx>
        <c:axId val="26895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61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1244</c:v>
                </c:pt>
                <c:pt idx="5">
                  <c:v>1252</c:v>
                </c:pt>
                <c:pt idx="8">
                  <c:v>1343</c:v>
                </c:pt>
                <c:pt idx="11">
                  <c:v>1282</c:v>
                </c:pt>
                <c:pt idx="14">
                  <c:v>1283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13</c:v>
                </c:pt>
                <c:pt idx="9">
                  <c:v>13</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442</c:v>
                </c:pt>
                <c:pt idx="3">
                  <c:v>462</c:v>
                </c:pt>
                <c:pt idx="6">
                  <c:v>453</c:v>
                </c:pt>
                <c:pt idx="9">
                  <c:v>445</c:v>
                </c:pt>
                <c:pt idx="12">
                  <c:v>433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1356</c:v>
                </c:pt>
                <c:pt idx="3">
                  <c:v>1359</c:v>
                </c:pt>
                <c:pt idx="6">
                  <c:v>1348</c:v>
                </c:pt>
                <c:pt idx="9">
                  <c:v>1406</c:v>
                </c:pt>
                <c:pt idx="12">
                  <c:v>1455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0465336"/>
        <c:axId val="27747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570</c:v>
                </c:pt>
                <c:pt idx="2">
                  <c:v>#N/A</c:v>
                </c:pt>
                <c:pt idx="3">
                  <c:v>#N/A</c:v>
                </c:pt>
                <c:pt idx="4">
                  <c:v>585</c:v>
                </c:pt>
                <c:pt idx="5">
                  <c:v>#N/A</c:v>
                </c:pt>
                <c:pt idx="6">
                  <c:v>#N/A</c:v>
                </c:pt>
                <c:pt idx="7">
                  <c:v>474</c:v>
                </c:pt>
                <c:pt idx="8">
                  <c:v>#N/A</c:v>
                </c:pt>
                <c:pt idx="9">
                  <c:v>#N/A</c:v>
                </c:pt>
                <c:pt idx="10">
                  <c:v>585</c:v>
                </c:pt>
                <c:pt idx="11">
                  <c:v>#N/A</c:v>
                </c:pt>
                <c:pt idx="12">
                  <c:v>#N/A</c:v>
                </c:pt>
                <c:pt idx="13">
                  <c:v>617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0465336"/>
        <c:axId val="277476992"/>
      </c:lineChart>
      <c:catAx>
        <c:axId val="27046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476992"/>
        <c:crosses val="autoZero"/>
        <c:auto val="1"/>
        <c:lblAlgn val="ctr"/>
        <c:lblOffset val="100"/>
        <c:tickLblSkip val="1"/>
        <c:tickMarkSkip val="1"/>
        <c:noMultiLvlLbl val="0"/>
      </c:catAx>
      <c:valAx>
        <c:axId val="27747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6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12849</c:v>
                </c:pt>
                <c:pt idx="5">
                  <c:v>12874</c:v>
                </c:pt>
                <c:pt idx="8">
                  <c:v>12695</c:v>
                </c:pt>
                <c:pt idx="11">
                  <c:v>12690</c:v>
                </c:pt>
                <c:pt idx="14">
                  <c:v>13089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455</c:v>
                </c:pt>
                <c:pt idx="5">
                  <c:v>432</c:v>
                </c:pt>
                <c:pt idx="8">
                  <c:v>950</c:v>
                </c:pt>
                <c:pt idx="11">
                  <c:v>904</c:v>
                </c:pt>
                <c:pt idx="14">
                  <c:v>856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3787</c:v>
                </c:pt>
                <c:pt idx="5">
                  <c:v>4330</c:v>
                </c:pt>
                <c:pt idx="8">
                  <c:v>4612</c:v>
                </c:pt>
                <c:pt idx="11">
                  <c:v>5172</c:v>
                </c:pt>
                <c:pt idx="14">
                  <c:v>5287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1066</c:v>
                </c:pt>
                <c:pt idx="3">
                  <c:v>1006</c:v>
                </c:pt>
                <c:pt idx="6">
                  <c:v>811</c:v>
                </c:pt>
                <c:pt idx="9">
                  <c:v>766</c:v>
                </c:pt>
                <c:pt idx="12">
                  <c:v>775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c:v>
                </c:pt>
                <c:pt idx="3">
                  <c:v>56</c:v>
                </c:pt>
                <c:pt idx="6">
                  <c:v>43</c:v>
                </c:pt>
                <c:pt idx="9">
                  <c:v>29</c:v>
                </c:pt>
                <c:pt idx="12">
                  <c:v>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6847</c:v>
                </c:pt>
                <c:pt idx="3">
                  <c:v>6475</c:v>
                </c:pt>
                <c:pt idx="6">
                  <c:v>6093</c:v>
                </c:pt>
                <c:pt idx="9">
                  <c:v>5839</c:v>
                </c:pt>
                <c:pt idx="12">
                  <c:v>5577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12601</c:v>
                </c:pt>
                <c:pt idx="3">
                  <c:v>13280</c:v>
                </c:pt>
                <c:pt idx="6">
                  <c:v>14496</c:v>
                </c:pt>
                <c:pt idx="9">
                  <c:v>14574</c:v>
                </c:pt>
                <c:pt idx="12">
                  <c:v>14712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7448936"/>
        <c:axId val="277480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3494</c:v>
                </c:pt>
                <c:pt idx="2">
                  <c:v>#N/A</c:v>
                </c:pt>
                <c:pt idx="3">
                  <c:v>#N/A</c:v>
                </c:pt>
                <c:pt idx="4">
                  <c:v>3182</c:v>
                </c:pt>
                <c:pt idx="5">
                  <c:v>#N/A</c:v>
                </c:pt>
                <c:pt idx="6">
                  <c:v>#N/A</c:v>
                </c:pt>
                <c:pt idx="7">
                  <c:v>3186</c:v>
                </c:pt>
                <c:pt idx="8">
                  <c:v>#N/A</c:v>
                </c:pt>
                <c:pt idx="9">
                  <c:v>#N/A</c:v>
                </c:pt>
                <c:pt idx="10">
                  <c:v>2443</c:v>
                </c:pt>
                <c:pt idx="11">
                  <c:v>#N/A</c:v>
                </c:pt>
                <c:pt idx="12">
                  <c:v>#N/A</c:v>
                </c:pt>
                <c:pt idx="13">
                  <c:v>1851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7448936"/>
        <c:axId val="277480536"/>
      </c:lineChart>
      <c:catAx>
        <c:axId val="27744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480536"/>
        <c:crosses val="autoZero"/>
        <c:auto val="1"/>
        <c:lblAlgn val="ctr"/>
        <c:lblOffset val="100"/>
        <c:tickLblSkip val="1"/>
        <c:tickMarkSkip val="1"/>
        <c:noMultiLvlLbl val="0"/>
      </c:catAx>
      <c:valAx>
        <c:axId val="27748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44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元利償還金については減少傾向にあったが、平成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年度以降は増加に転じ、平成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百万円の増となった。臨時財政対策債（</a:t>
          </a:r>
          <a:r>
            <a:rPr lang="en-US" altLang="ja-JP" sz="1100" b="0" i="0" baseline="0">
              <a:solidFill>
                <a:schemeClr val="dk1"/>
              </a:solidFill>
              <a:effectLst/>
              <a:latin typeface="+mn-lt"/>
              <a:ea typeface="+mn-ea"/>
              <a:cs typeface="+mn-cs"/>
            </a:rPr>
            <a:t>11,717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％）、合併特例債（</a:t>
          </a:r>
          <a:r>
            <a:rPr lang="en-US" altLang="ja-JP" sz="1100" b="0" i="0" baseline="0">
              <a:solidFill>
                <a:schemeClr val="dk1"/>
              </a:solidFill>
              <a:effectLst/>
              <a:latin typeface="+mn-lt"/>
              <a:ea typeface="+mn-ea"/>
              <a:cs typeface="+mn-cs"/>
            </a:rPr>
            <a:t>27,271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％）及び過疎対策事業債（</a:t>
          </a:r>
          <a:r>
            <a:rPr lang="en-US" altLang="ja-JP" sz="1100" b="0" i="0" baseline="0">
              <a:solidFill>
                <a:schemeClr val="dk1"/>
              </a:solidFill>
              <a:effectLst/>
              <a:latin typeface="+mn-lt"/>
              <a:ea typeface="+mn-ea"/>
              <a:cs typeface="+mn-cs"/>
            </a:rPr>
            <a:t>47,437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167.2</a:t>
          </a:r>
          <a:r>
            <a:rPr lang="ja-JP" altLang="ja-JP" sz="1100" b="0" i="0" baseline="0">
              <a:solidFill>
                <a:schemeClr val="dk1"/>
              </a:solidFill>
              <a:effectLst/>
              <a:latin typeface="+mn-lt"/>
              <a:ea typeface="+mn-ea"/>
              <a:cs typeface="+mn-cs"/>
            </a:rPr>
            <a:t>％）の増が要因である。</a:t>
          </a:r>
          <a:endParaRPr lang="ja-JP" altLang="ja-JP" sz="1400">
            <a:effectLst/>
          </a:endParaRPr>
        </a:p>
        <a:p>
          <a:pPr rtl="0"/>
          <a:r>
            <a:rPr lang="ja-JP" altLang="ja-JP" sz="1100" b="0" i="0" baseline="0">
              <a:solidFill>
                <a:schemeClr val="dk1"/>
              </a:solidFill>
              <a:effectLst/>
              <a:latin typeface="+mn-lt"/>
              <a:ea typeface="+mn-ea"/>
              <a:cs typeface="+mn-cs"/>
            </a:rPr>
            <a:t>　実質公債費比率の分子についても減少傾向が続いてたが、平成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を除いて増加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617</a:t>
          </a:r>
          <a:r>
            <a:rPr lang="ja-JP" altLang="en-US" sz="1100" b="0" i="0" baseline="0">
              <a:solidFill>
                <a:schemeClr val="dk1"/>
              </a:solidFill>
              <a:effectLst/>
              <a:latin typeface="+mn-lt"/>
              <a:ea typeface="+mn-ea"/>
              <a:cs typeface="+mn-cs"/>
            </a:rPr>
            <a:t>百万円となった</a:t>
          </a:r>
          <a:r>
            <a:rPr lang="ja-JP" altLang="ja-JP" sz="1100" b="0" i="0" baseline="0">
              <a:solidFill>
                <a:schemeClr val="dk1"/>
              </a:solidFill>
              <a:effectLst/>
              <a:latin typeface="+mn-lt"/>
              <a:ea typeface="+mn-ea"/>
              <a:cs typeface="+mn-cs"/>
            </a:rPr>
            <a:t>。　</a:t>
          </a:r>
          <a:endParaRPr lang="ja-JP" altLang="ja-JP" sz="1400">
            <a:effectLst/>
          </a:endParaRPr>
        </a:p>
        <a:p>
          <a:pPr rtl="0"/>
          <a:r>
            <a:rPr lang="ja-JP" altLang="ja-JP" sz="1100" b="0" i="0" baseline="0">
              <a:solidFill>
                <a:schemeClr val="dk1"/>
              </a:solidFill>
              <a:effectLst/>
              <a:latin typeface="+mn-lt"/>
              <a:ea typeface="+mn-ea"/>
              <a:cs typeface="+mn-cs"/>
            </a:rPr>
            <a:t>　当初予算編成では</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億円を目安に公債費を計上しているところだが、平成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年度から始まる宿戸学区統合保育園新築事業及び種市給食センターの起債償還など、今後平成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年度のピークに向かって公債費が増加していく見通しである。</a:t>
          </a:r>
          <a:endParaRPr lang="ja-JP" altLang="ja-JP" sz="1400">
            <a:effectLst/>
          </a:endParaRPr>
        </a:p>
        <a:p>
          <a:pPr rtl="0"/>
          <a:r>
            <a:rPr lang="ja-JP" altLang="ja-JP" sz="1100" b="0" i="0" baseline="0">
              <a:solidFill>
                <a:schemeClr val="dk1"/>
              </a:solidFill>
              <a:effectLst/>
              <a:latin typeface="+mn-lt"/>
              <a:ea typeface="+mn-ea"/>
              <a:cs typeface="+mn-cs"/>
            </a:rPr>
            <a:t>　基金</a:t>
          </a:r>
          <a:r>
            <a:rPr lang="ja-JP" altLang="en-US" sz="1100" b="0" i="0" baseline="0">
              <a:solidFill>
                <a:schemeClr val="dk1"/>
              </a:solidFill>
              <a:effectLst/>
              <a:latin typeface="+mn-lt"/>
              <a:ea typeface="+mn-ea"/>
              <a:cs typeface="+mn-cs"/>
            </a:rPr>
            <a:t>を有効活用しつつ</a:t>
          </a:r>
          <a:r>
            <a:rPr lang="ja-JP" altLang="ja-JP" sz="1100" b="0" i="0" baseline="0">
              <a:solidFill>
                <a:schemeClr val="dk1"/>
              </a:solidFill>
              <a:effectLst/>
              <a:latin typeface="+mn-lt"/>
              <a:ea typeface="+mn-ea"/>
              <a:cs typeface="+mn-cs"/>
            </a:rPr>
            <a:t>規模を</a:t>
          </a:r>
          <a:r>
            <a:rPr lang="ja-JP" altLang="en-US" sz="1100" b="0" i="0" baseline="0">
              <a:solidFill>
                <a:schemeClr val="dk1"/>
              </a:solidFill>
              <a:effectLst/>
              <a:latin typeface="+mn-lt"/>
              <a:ea typeface="+mn-ea"/>
              <a:cs typeface="+mn-cs"/>
            </a:rPr>
            <a:t>一定程度</a:t>
          </a:r>
          <a:r>
            <a:rPr lang="ja-JP" altLang="ja-JP" sz="1100" b="0" i="0" baseline="0">
              <a:solidFill>
                <a:schemeClr val="dk1"/>
              </a:solidFill>
              <a:effectLst/>
              <a:latin typeface="+mn-lt"/>
              <a:ea typeface="+mn-ea"/>
              <a:cs typeface="+mn-cs"/>
            </a:rPr>
            <a:t>維持しながら、住民サービスを低下させることなく有利な起債の活用に努めていく。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将来負担額は、これまで発行してきた地方債残高が、平成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年度末で</a:t>
          </a:r>
          <a:r>
            <a:rPr lang="en-US" altLang="ja-JP" sz="1100">
              <a:solidFill>
                <a:schemeClr val="dk1"/>
              </a:solidFill>
              <a:effectLst/>
              <a:latin typeface="+mn-lt"/>
              <a:ea typeface="+mn-ea"/>
              <a:cs typeface="+mn-cs"/>
            </a:rPr>
            <a:t>147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1,214</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千円であり、前年度に比べて</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3,768</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％増、公営企業債等繰入見込額は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6,189</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％減、退職手当負担見込額が</a:t>
          </a:r>
          <a:r>
            <a:rPr lang="en-US" altLang="ja-JP" sz="1100">
              <a:solidFill>
                <a:schemeClr val="dk1"/>
              </a:solidFill>
              <a:effectLst/>
              <a:latin typeface="+mn-lt"/>
              <a:ea typeface="+mn-ea"/>
              <a:cs typeface="+mn-cs"/>
            </a:rPr>
            <a:t>898</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となった。全体では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2,629</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％の減となった。</a:t>
          </a:r>
          <a:endParaRPr lang="ja-JP" altLang="ja-JP" sz="1400">
            <a:effectLst/>
          </a:endParaRPr>
        </a:p>
        <a:p>
          <a:r>
            <a:rPr lang="ja-JP" altLang="ja-JP" sz="1100">
              <a:solidFill>
                <a:schemeClr val="dk1"/>
              </a:solidFill>
              <a:effectLst/>
              <a:latin typeface="+mn-lt"/>
              <a:ea typeface="+mn-ea"/>
              <a:cs typeface="+mn-cs"/>
            </a:rPr>
            <a:t>　充当可能財源等は、財政調整基金が前年度に比べ</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5,159</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千円増、減債基金が</a:t>
          </a:r>
          <a:r>
            <a:rPr lang="en-US" altLang="ja-JP" sz="1100">
              <a:solidFill>
                <a:schemeClr val="dk1"/>
              </a:solidFill>
              <a:effectLst/>
              <a:latin typeface="+mn-lt"/>
              <a:ea typeface="+mn-ea"/>
              <a:cs typeface="+mn-cs"/>
            </a:rPr>
            <a:t>1,087</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となっており、全体で充当可能基金が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1,543</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％増となった。基準財政需要額算入見込額は、前年度に比べ</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9,806</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標準財政規模は、</a:t>
          </a:r>
          <a:r>
            <a:rPr lang="en-US" altLang="ja-JP" sz="1100">
              <a:solidFill>
                <a:schemeClr val="dk1"/>
              </a:solidFill>
              <a:effectLst/>
              <a:latin typeface="+mn-lt"/>
              <a:ea typeface="+mn-ea"/>
              <a:cs typeface="+mn-cs"/>
            </a:rPr>
            <a:t>67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7,080</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千円で前年度に比べ</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3,024</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将来負担比率は</a:t>
          </a:r>
          <a:r>
            <a:rPr lang="en-US" altLang="ja-JP" sz="1100">
              <a:solidFill>
                <a:schemeClr val="dk1"/>
              </a:solidFill>
              <a:effectLst/>
              <a:latin typeface="+mn-lt"/>
              <a:ea typeface="+mn-ea"/>
              <a:cs typeface="+mn-cs"/>
            </a:rPr>
            <a:t>33.1</a:t>
          </a:r>
          <a:r>
            <a:rPr lang="ja-JP" altLang="ja-JP" sz="1100">
              <a:solidFill>
                <a:schemeClr val="dk1"/>
              </a:solidFill>
              <a:effectLst/>
              <a:latin typeface="+mn-lt"/>
              <a:ea typeface="+mn-ea"/>
              <a:cs typeface="+mn-cs"/>
            </a:rPr>
            <a:t>％で、前年度の</a:t>
          </a:r>
          <a:r>
            <a:rPr lang="en-US" altLang="ja-JP" sz="1100">
              <a:solidFill>
                <a:schemeClr val="dk1"/>
              </a:solidFill>
              <a:effectLst/>
              <a:latin typeface="+mn-lt"/>
              <a:ea typeface="+mn-ea"/>
              <a:cs typeface="+mn-cs"/>
            </a:rPr>
            <a:t>42.7</a:t>
          </a:r>
          <a:r>
            <a:rPr lang="ja-JP" altLang="ja-JP" sz="1100">
              <a:solidFill>
                <a:schemeClr val="dk1"/>
              </a:solidFill>
              <a:effectLst/>
              <a:latin typeface="+mn-lt"/>
              <a:ea typeface="+mn-ea"/>
              <a:cs typeface="+mn-cs"/>
            </a:rPr>
            <a:t>％と比べ、</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ポイント減となっている。要因としては、算式の分子では、地方債現在高の増、公営企業債等繰入見込額の減、基金現在高の増による充当可能財源の増により分子全体で</a:t>
          </a:r>
          <a:r>
            <a:rPr lang="en-US" altLang="ja-JP" sz="1100">
              <a:solidFill>
                <a:schemeClr val="dk1"/>
              </a:solidFill>
              <a:effectLst/>
              <a:latin typeface="+mn-lt"/>
              <a:ea typeface="+mn-ea"/>
              <a:cs typeface="+mn-cs"/>
            </a:rPr>
            <a:t>24.2</a:t>
          </a:r>
          <a:r>
            <a:rPr lang="ja-JP" altLang="ja-JP" sz="1100">
              <a:solidFill>
                <a:schemeClr val="dk1"/>
              </a:solidFill>
              <a:effectLst/>
              <a:latin typeface="+mn-lt"/>
              <a:ea typeface="+mn-ea"/>
              <a:cs typeface="+mn-cs"/>
            </a:rPr>
            <a:t>ポイント減。分母では、標準財政規模が</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ポイントの減、控除となる算入公債費が</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ポイント増となり、分母全体で</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岩手県洋野町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17,515
17,438
302.92
12,167,026
11,808,659
120,833
6,770,806
14,712,143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人口の減少（前年同期△</a:t>
          </a:r>
          <a:r>
            <a:rPr lang="en-US" altLang="ja-JP" sz="1100" b="0" i="0" baseline="0">
              <a:solidFill>
                <a:schemeClr val="dk1"/>
              </a:solidFill>
              <a:effectLst/>
              <a:latin typeface="+mn-lt"/>
              <a:ea typeface="+mn-ea"/>
              <a:cs typeface="+mn-cs"/>
            </a:rPr>
            <a:t>298</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％減）と併せ、農林水産業以外に中心産業がないことから財政基盤が弱く、類似団体平均から</a:t>
          </a:r>
          <a:r>
            <a:rPr lang="en-US" altLang="ja-JP" sz="1100" b="0" i="0" baseline="0">
              <a:solidFill>
                <a:schemeClr val="dk1"/>
              </a:solidFill>
              <a:effectLst/>
              <a:latin typeface="+mn-lt"/>
              <a:ea typeface="+mn-ea"/>
              <a:cs typeface="+mn-cs"/>
            </a:rPr>
            <a:t>0.12</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基準財政需要額は、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年度までの過去</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242,161</a:t>
          </a:r>
          <a:r>
            <a:rPr lang="ja-JP" altLang="ja-JP" sz="1100" b="0" i="0" baseline="0">
              <a:solidFill>
                <a:schemeClr val="dk1"/>
              </a:solidFill>
              <a:effectLst/>
              <a:latin typeface="+mn-lt"/>
              <a:ea typeface="+mn-ea"/>
              <a:cs typeface="+mn-cs"/>
            </a:rPr>
            <a:t>千円増（平成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％相当）。基準財政収入額は、同じく</a:t>
          </a:r>
          <a:r>
            <a:rPr lang="en-US" altLang="ja-JP" sz="1100" b="0" i="0" baseline="0">
              <a:solidFill>
                <a:schemeClr val="dk1"/>
              </a:solidFill>
              <a:effectLst/>
              <a:latin typeface="+mn-lt"/>
              <a:ea typeface="+mn-ea"/>
              <a:cs typeface="+mn-cs"/>
            </a:rPr>
            <a:t>190,104</a:t>
          </a:r>
          <a:r>
            <a:rPr lang="ja-JP" altLang="ja-JP" sz="1100" b="0" i="0" baseline="0">
              <a:solidFill>
                <a:schemeClr val="dk1"/>
              </a:solidFill>
              <a:effectLst/>
              <a:latin typeface="+mn-lt"/>
              <a:ea typeface="+mn-ea"/>
              <a:cs typeface="+mn-cs"/>
            </a:rPr>
            <a:t>千円増（平成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％相当）となっており、</a:t>
          </a:r>
          <a:r>
            <a:rPr lang="ja-JP" altLang="en-US" sz="1100" b="0" i="0" baseline="0">
              <a:solidFill>
                <a:schemeClr val="dk1"/>
              </a:solidFill>
              <a:effectLst/>
              <a:latin typeface="+mn-lt"/>
              <a:ea typeface="+mn-ea"/>
              <a:cs typeface="+mn-cs"/>
            </a:rPr>
            <a:t>それぞれ増加したが、</a:t>
          </a:r>
          <a:r>
            <a:rPr lang="ja-JP" altLang="ja-JP" sz="1100" b="0" i="0" baseline="0">
              <a:solidFill>
                <a:schemeClr val="dk1"/>
              </a:solidFill>
              <a:effectLst/>
              <a:latin typeface="+mn-lt"/>
              <a:ea typeface="+mn-ea"/>
              <a:cs typeface="+mn-cs"/>
            </a:rPr>
            <a:t>財政力指数</a:t>
          </a:r>
          <a:r>
            <a:rPr lang="ja-JP" altLang="en-US" sz="1100" b="0" i="0" baseline="0">
              <a:solidFill>
                <a:schemeClr val="dk1"/>
              </a:solidFill>
              <a:effectLst/>
              <a:latin typeface="+mn-lt"/>
              <a:ea typeface="+mn-ea"/>
              <a:cs typeface="+mn-cs"/>
            </a:rPr>
            <a:t>は前年度と同ポイントとなった。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引き続き、自主財源の確保に努めながら、財政の健全化を図る。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53975</xdr:rowOff>
    </xdr:to>
    <xdr:cxnSp macro="">
      <xdr:nvCxnSpPr>
        <xdr:cNvPr id="71" name="直線コネクタ 70"/>
        <xdr:cNvCxnSpPr/>
      </xdr:nvCxnSpPr>
      <xdr:spPr>
        <a:xfrm flipV="1">
          <a:off x="3225800" y="77290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53975</xdr:rowOff>
    </xdr:from>
    <xdr:to>
      <xdr:col>4</xdr:col>
      <xdr:colOff>482600</xdr:colOff>
      <xdr:row>45</xdr:row>
      <xdr:rowOff>53975</xdr:rowOff>
    </xdr:to>
    <xdr:cxnSp macro="">
      <xdr:nvCxnSpPr>
        <xdr:cNvPr id="74" name="直線コネクタ 73"/>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53975</xdr:rowOff>
    </xdr:from>
    <xdr:to>
      <xdr:col>3</xdr:col>
      <xdr:colOff>279400</xdr:colOff>
      <xdr:row>45</xdr:row>
      <xdr:rowOff>74083</xdr:rowOff>
    </xdr:to>
    <xdr:cxnSp macro="">
      <xdr:nvCxnSpPr>
        <xdr:cNvPr id="77" name="直線コネクタ 76"/>
        <xdr:cNvCxnSpPr/>
      </xdr:nvCxnSpPr>
      <xdr:spPr>
        <a:xfrm flipV="1">
          <a:off x="1447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3175</xdr:rowOff>
    </xdr:from>
    <xdr:to>
      <xdr:col>4</xdr:col>
      <xdr:colOff>533400</xdr:colOff>
      <xdr:row>45</xdr:row>
      <xdr:rowOff>104775</xdr:rowOff>
    </xdr:to>
    <xdr:sp macro="" textlink="">
      <xdr:nvSpPr>
        <xdr:cNvPr id="91" name="円/楕円 90"/>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89552</xdr:rowOff>
    </xdr:from>
    <xdr:ext cx="762000" cy="259045"/>
    <xdr:sp macro="" textlink="">
      <xdr:nvSpPr>
        <xdr:cNvPr id="92" name="テキスト ボックス 91"/>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3175</xdr:rowOff>
    </xdr:from>
    <xdr:to>
      <xdr:col>3</xdr:col>
      <xdr:colOff>330200</xdr:colOff>
      <xdr:row>45</xdr:row>
      <xdr:rowOff>104775</xdr:rowOff>
    </xdr:to>
    <xdr:sp macro="" textlink="">
      <xdr:nvSpPr>
        <xdr:cNvPr id="93" name="円/楕円 92"/>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89552</xdr:rowOff>
    </xdr:from>
    <xdr:ext cx="762000" cy="259045"/>
    <xdr:sp macro="" textlink="">
      <xdr:nvSpPr>
        <xdr:cNvPr id="94" name="テキスト ボックス 93"/>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ポイント増加し、類似団体平均とは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ポイントの開きとなった。</a:t>
          </a:r>
          <a:endParaRPr lang="ja-JP" altLang="ja-JP" sz="1400">
            <a:effectLst/>
          </a:endParaRPr>
        </a:p>
        <a:p>
          <a:pPr rtl="0"/>
          <a:r>
            <a:rPr lang="ja-JP" altLang="ja-JP" sz="1100" b="0" i="0" baseline="0">
              <a:solidFill>
                <a:schemeClr val="dk1"/>
              </a:solidFill>
              <a:effectLst/>
              <a:latin typeface="+mn-lt"/>
              <a:ea typeface="+mn-ea"/>
              <a:cs typeface="+mn-cs"/>
            </a:rPr>
            <a:t>　歳入は臨時的収入が総額で</a:t>
          </a:r>
          <a:r>
            <a:rPr lang="en-US" altLang="ja-JP" sz="1100" b="0" i="0" baseline="0">
              <a:solidFill>
                <a:schemeClr val="dk1"/>
              </a:solidFill>
              <a:effectLst/>
              <a:latin typeface="+mn-lt"/>
              <a:ea typeface="+mn-ea"/>
              <a:cs typeface="+mn-cs"/>
            </a:rPr>
            <a:t>336,375</a:t>
          </a:r>
          <a:r>
            <a:rPr lang="ja-JP" altLang="ja-JP" sz="1100" b="0" i="0" baseline="0">
              <a:solidFill>
                <a:schemeClr val="dk1"/>
              </a:solidFill>
              <a:effectLst/>
              <a:latin typeface="+mn-lt"/>
              <a:ea typeface="+mn-ea"/>
              <a:cs typeface="+mn-cs"/>
            </a:rPr>
            <a:t>千円の減、経常的収入が</a:t>
          </a:r>
          <a:r>
            <a:rPr lang="en-US" altLang="ja-JP" sz="1100" b="0" i="0" baseline="0">
              <a:solidFill>
                <a:schemeClr val="dk1"/>
              </a:solidFill>
              <a:effectLst/>
              <a:latin typeface="+mn-lt"/>
              <a:ea typeface="+mn-ea"/>
              <a:cs typeface="+mn-cs"/>
            </a:rPr>
            <a:t>88,964</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。歳出は臨時的支出が</a:t>
          </a:r>
          <a:r>
            <a:rPr lang="en-US" altLang="ja-JP" sz="1100" b="0" i="0" baseline="0">
              <a:solidFill>
                <a:schemeClr val="dk1"/>
              </a:solidFill>
              <a:effectLst/>
              <a:latin typeface="+mn-lt"/>
              <a:ea typeface="+mn-ea"/>
              <a:cs typeface="+mn-cs"/>
            </a:rPr>
            <a:t>10,496</a:t>
          </a:r>
          <a:r>
            <a:rPr lang="ja-JP" altLang="ja-JP" sz="1100" b="0" i="0" baseline="0">
              <a:solidFill>
                <a:schemeClr val="dk1"/>
              </a:solidFill>
              <a:effectLst/>
              <a:latin typeface="+mn-lt"/>
              <a:ea typeface="+mn-ea"/>
              <a:cs typeface="+mn-cs"/>
            </a:rPr>
            <a:t>千円の減、経常的支出が</a:t>
          </a:r>
          <a:r>
            <a:rPr lang="en-US" altLang="ja-JP" sz="1100" b="0" i="0" baseline="0">
              <a:solidFill>
                <a:schemeClr val="dk1"/>
              </a:solidFill>
              <a:effectLst/>
              <a:latin typeface="+mn-lt"/>
              <a:ea typeface="+mn-ea"/>
              <a:cs typeface="+mn-cs"/>
            </a:rPr>
            <a:t>133,803</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臨時的収支及び経常的収支</a:t>
          </a:r>
          <a:r>
            <a:rPr lang="ja-JP" altLang="ja-JP" sz="1100" b="0" i="0" baseline="0">
              <a:solidFill>
                <a:schemeClr val="dk1"/>
              </a:solidFill>
              <a:effectLst/>
              <a:latin typeface="+mn-lt"/>
              <a:ea typeface="+mn-ea"/>
              <a:cs typeface="+mn-cs"/>
            </a:rPr>
            <a:t>ともに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rtl="0"/>
          <a:r>
            <a:rPr kumimoji="1" lang="ja-JP" altLang="ja-JP" sz="1100" b="0" i="0" baseline="0">
              <a:solidFill>
                <a:schemeClr val="dk1"/>
              </a:solidFill>
              <a:effectLst/>
              <a:latin typeface="+mn-lt"/>
              <a:ea typeface="+mn-ea"/>
              <a:cs typeface="+mn-cs"/>
            </a:rPr>
            <a:t>　臨時的収支減少の主なものは、</a:t>
          </a:r>
          <a:r>
            <a:rPr kumimoji="1" lang="ja-JP" altLang="en-US" sz="1100" b="0" i="0" baseline="0">
              <a:solidFill>
                <a:schemeClr val="dk1"/>
              </a:solidFill>
              <a:effectLst/>
              <a:latin typeface="+mn-lt"/>
              <a:ea typeface="+mn-ea"/>
              <a:cs typeface="+mn-cs"/>
            </a:rPr>
            <a:t>国県</a:t>
          </a:r>
          <a:r>
            <a:rPr kumimoji="1" lang="ja-JP" altLang="ja-JP" sz="1100" b="0" i="0" baseline="0">
              <a:solidFill>
                <a:schemeClr val="dk1"/>
              </a:solidFill>
              <a:effectLst/>
              <a:latin typeface="+mn-lt"/>
              <a:ea typeface="+mn-ea"/>
              <a:cs typeface="+mn-cs"/>
            </a:rPr>
            <a:t>支出金（△</a:t>
          </a:r>
          <a:r>
            <a:rPr kumimoji="1" lang="en-US" altLang="ja-JP" sz="1100" b="0" i="0" baseline="0">
              <a:solidFill>
                <a:schemeClr val="dk1"/>
              </a:solidFill>
              <a:effectLst/>
              <a:latin typeface="+mn-lt"/>
              <a:ea typeface="+mn-ea"/>
              <a:cs typeface="+mn-cs"/>
            </a:rPr>
            <a:t>252,918</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積立金（△</a:t>
          </a:r>
          <a:r>
            <a:rPr kumimoji="1" lang="en-US" altLang="ja-JP" sz="1100" b="0" i="0" baseline="0">
              <a:solidFill>
                <a:schemeClr val="dk1"/>
              </a:solidFill>
              <a:effectLst/>
              <a:latin typeface="+mn-lt"/>
              <a:ea typeface="+mn-ea"/>
              <a:cs typeface="+mn-cs"/>
            </a:rPr>
            <a:t>258,725</a:t>
          </a:r>
          <a:r>
            <a:rPr kumimoji="1" lang="ja-JP" altLang="en-US" sz="1100" b="0" i="0" baseline="0">
              <a:solidFill>
                <a:schemeClr val="dk1"/>
              </a:solidFill>
              <a:effectLst/>
              <a:latin typeface="+mn-lt"/>
              <a:ea typeface="+mn-ea"/>
              <a:cs typeface="+mn-cs"/>
            </a:rPr>
            <a:t>千円）、</a:t>
          </a:r>
          <a:r>
            <a:rPr kumimoji="1" lang="ja-JP" altLang="ja-JP" sz="1100" b="0" i="0" baseline="0">
              <a:solidFill>
                <a:schemeClr val="dk1"/>
              </a:solidFill>
              <a:effectLst/>
              <a:latin typeface="+mn-lt"/>
              <a:ea typeface="+mn-ea"/>
              <a:cs typeface="+mn-cs"/>
            </a:rPr>
            <a:t>普通建設事業費（△</a:t>
          </a:r>
          <a:r>
            <a:rPr kumimoji="1" lang="en-US" altLang="ja-JP" sz="1100" b="0" i="0" baseline="0">
              <a:solidFill>
                <a:schemeClr val="dk1"/>
              </a:solidFill>
              <a:effectLst/>
              <a:latin typeface="+mn-lt"/>
              <a:ea typeface="+mn-ea"/>
              <a:cs typeface="+mn-cs"/>
            </a:rPr>
            <a:t>130,053</a:t>
          </a:r>
          <a:r>
            <a:rPr kumimoji="1" lang="ja-JP" altLang="ja-JP" sz="1100" b="0" i="0" baseline="0">
              <a:solidFill>
                <a:schemeClr val="dk1"/>
              </a:solidFill>
              <a:effectLst/>
              <a:latin typeface="+mn-lt"/>
              <a:ea typeface="+mn-ea"/>
              <a:cs typeface="+mn-cs"/>
            </a:rPr>
            <a:t>千円）等である。</a:t>
          </a:r>
          <a:endParaRPr lang="ja-JP" altLang="ja-JP" sz="1400">
            <a:effectLst/>
          </a:endParaRPr>
        </a:p>
        <a:p>
          <a:pPr rtl="0"/>
          <a:r>
            <a:rPr kumimoji="1" lang="ja-JP" altLang="ja-JP" sz="1100" b="0" i="0" baseline="0">
              <a:solidFill>
                <a:schemeClr val="dk1"/>
              </a:solidFill>
              <a:effectLst/>
              <a:latin typeface="+mn-lt"/>
              <a:ea typeface="+mn-ea"/>
              <a:cs typeface="+mn-cs"/>
            </a:rPr>
            <a:t>　経常的</a:t>
          </a:r>
          <a:r>
            <a:rPr kumimoji="1" lang="ja-JP" altLang="en-US" sz="1100" b="0" i="0" baseline="0">
              <a:solidFill>
                <a:schemeClr val="dk1"/>
              </a:solidFill>
              <a:effectLst/>
              <a:latin typeface="+mn-lt"/>
              <a:ea typeface="+mn-ea"/>
              <a:cs typeface="+mn-cs"/>
            </a:rPr>
            <a:t>収支減少の主なもの</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地方交付税（△</a:t>
          </a:r>
          <a:r>
            <a:rPr kumimoji="1" lang="en-US" altLang="ja-JP" sz="1100" b="0" i="0" baseline="0">
              <a:solidFill>
                <a:schemeClr val="dk1"/>
              </a:solidFill>
              <a:effectLst/>
              <a:latin typeface="+mn-lt"/>
              <a:ea typeface="+mn-ea"/>
              <a:cs typeface="+mn-cs"/>
            </a:rPr>
            <a:t>93,971</a:t>
          </a:r>
          <a:r>
            <a:rPr kumimoji="1" lang="ja-JP" altLang="en-US" sz="1100" b="0" i="0" baseline="0">
              <a:solidFill>
                <a:schemeClr val="dk1"/>
              </a:solidFill>
              <a:effectLst/>
              <a:latin typeface="+mn-lt"/>
              <a:ea typeface="+mn-ea"/>
              <a:cs typeface="+mn-cs"/>
            </a:rPr>
            <a:t>千円）、人件費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5,823</a:t>
          </a:r>
          <a:r>
            <a:rPr kumimoji="1" lang="ja-JP" altLang="ja-JP" sz="1100" b="0" i="0" baseline="0">
              <a:solidFill>
                <a:schemeClr val="dk1"/>
              </a:solidFill>
              <a:effectLst/>
              <a:latin typeface="+mn-lt"/>
              <a:ea typeface="+mn-ea"/>
              <a:cs typeface="+mn-cs"/>
            </a:rPr>
            <a:t>千円）及び補助費等（</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20,200</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であり、</a:t>
          </a:r>
          <a:r>
            <a:rPr kumimoji="1" lang="ja-JP" altLang="ja-JP" sz="1100" b="0" i="0" baseline="0">
              <a:solidFill>
                <a:schemeClr val="dk1"/>
              </a:solidFill>
              <a:effectLst/>
              <a:latin typeface="+mn-lt"/>
              <a:ea typeface="+mn-ea"/>
              <a:cs typeface="+mn-cs"/>
            </a:rPr>
            <a:t>全体として財政の硬直化が進んだ形となった。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82127</xdr:rowOff>
    </xdr:to>
    <xdr:cxnSp macro="">
      <xdr:nvCxnSpPr>
        <xdr:cNvPr id="131" name="直線コネクタ 130"/>
        <xdr:cNvCxnSpPr/>
      </xdr:nvCxnSpPr>
      <xdr:spPr>
        <a:xfrm>
          <a:off x="4114800" y="1086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66040</xdr:rowOff>
    </xdr:to>
    <xdr:cxnSp macro="">
      <xdr:nvCxnSpPr>
        <xdr:cNvPr id="134" name="直線コネクタ 133"/>
        <xdr:cNvCxnSpPr/>
      </xdr:nvCxnSpPr>
      <xdr:spPr>
        <a:xfrm>
          <a:off x="3225800" y="107869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36" name="テキスト ボックス 13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157056</xdr:rowOff>
    </xdr:from>
    <xdr:to>
      <xdr:col>4</xdr:col>
      <xdr:colOff>482600</xdr:colOff>
      <xdr:row>62</xdr:row>
      <xdr:rowOff>157056</xdr:rowOff>
    </xdr:to>
    <xdr:cxnSp macro="">
      <xdr:nvCxnSpPr>
        <xdr:cNvPr id="137" name="直線コネクタ 136"/>
        <xdr:cNvCxnSpPr/>
      </xdr:nvCxnSpPr>
      <xdr:spPr>
        <a:xfrm>
          <a:off x="2336800" y="1078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62</xdr:row>
      <xdr:rowOff>157056</xdr:rowOff>
    </xdr:to>
    <xdr:cxnSp macro="">
      <xdr:nvCxnSpPr>
        <xdr:cNvPr id="140" name="直線コネクタ 139"/>
        <xdr:cNvCxnSpPr/>
      </xdr:nvCxnSpPr>
      <xdr:spPr>
        <a:xfrm>
          <a:off x="1447800" y="1073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42" name="テキスト ボックス 141"/>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55" name="テキスト ボックス 154"/>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6" name="円/楕円 155"/>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21183</xdr:rowOff>
    </xdr:from>
    <xdr:ext cx="762000" cy="259045"/>
    <xdr:sp macro="" textlink="">
      <xdr:nvSpPr>
        <xdr:cNvPr id="157" name="テキスト ボックス 156"/>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8" name="円/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144373</xdr:rowOff>
    </xdr:from>
    <xdr:ext cx="762000" cy="259045"/>
    <xdr:sp macro="" textlink="">
      <xdr:nvSpPr>
        <xdr:cNvPr id="159" name="テキスト ボックス 158"/>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[180,689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１人当たり決算額は前年度とほぼ同額となり、類似団体平均が増額となったことから、当該平均を下回った。</a:t>
          </a:r>
          <a:endParaRPr lang="ja-JP" altLang="ja-JP" sz="1400">
            <a:effectLst/>
          </a:endParaRPr>
        </a:p>
        <a:p>
          <a:pPr rtl="0"/>
          <a:r>
            <a:rPr lang="ja-JP" altLang="ja-JP" sz="1100">
              <a:solidFill>
                <a:schemeClr val="dk1"/>
              </a:solidFill>
              <a:effectLst/>
              <a:latin typeface="+mn-lt"/>
              <a:ea typeface="+mn-ea"/>
              <a:cs typeface="+mn-cs"/>
            </a:rPr>
            <a:t>　人件費は、退職不補充等により職員数が</a:t>
          </a:r>
          <a:r>
            <a:rPr lang="en-US" altLang="ja-JP" sz="1100">
              <a:solidFill>
                <a:schemeClr val="dk1"/>
              </a:solidFill>
              <a:effectLst/>
              <a:latin typeface="+mn-lt"/>
              <a:ea typeface="+mn-ea"/>
              <a:cs typeface="+mn-cs"/>
            </a:rPr>
            <a:t>283</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280</a:t>
          </a:r>
          <a:r>
            <a:rPr lang="ja-JP" altLang="ja-JP" sz="1100">
              <a:solidFill>
                <a:schemeClr val="dk1"/>
              </a:solidFill>
              <a:effectLst/>
              <a:latin typeface="+mn-lt"/>
              <a:ea typeface="+mn-ea"/>
              <a:cs typeface="+mn-cs"/>
            </a:rPr>
            <a:t>人に減少したことに伴って、△</a:t>
          </a:r>
          <a:r>
            <a:rPr lang="en-US" altLang="ja-JP" sz="1100">
              <a:solidFill>
                <a:schemeClr val="dk1"/>
              </a:solidFill>
              <a:effectLst/>
              <a:latin typeface="+mn-lt"/>
              <a:ea typeface="+mn-ea"/>
              <a:cs typeface="+mn-cs"/>
            </a:rPr>
            <a:t>13,176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％）の減となった。物件費は、</a:t>
          </a:r>
          <a:r>
            <a:rPr lang="ja-JP" altLang="en-US" sz="1100">
              <a:solidFill>
                <a:schemeClr val="dk1"/>
              </a:solidFill>
              <a:effectLst/>
              <a:latin typeface="+mn-lt"/>
              <a:ea typeface="+mn-ea"/>
              <a:cs typeface="+mn-cs"/>
            </a:rPr>
            <a:t>種市学校給食センター厨房用備品代等△</a:t>
          </a:r>
          <a:r>
            <a:rPr lang="en-US" altLang="ja-JP" sz="1100">
              <a:solidFill>
                <a:schemeClr val="dk1"/>
              </a:solidFill>
              <a:effectLst/>
              <a:latin typeface="+mn-lt"/>
              <a:ea typeface="+mn-ea"/>
              <a:cs typeface="+mn-cs"/>
            </a:rPr>
            <a:t>38,338</a:t>
          </a:r>
          <a:r>
            <a:rPr lang="ja-JP" altLang="en-US" sz="1100">
              <a:solidFill>
                <a:schemeClr val="dk1"/>
              </a:solidFill>
              <a:effectLst/>
              <a:latin typeface="+mn-lt"/>
              <a:ea typeface="+mn-ea"/>
              <a:cs typeface="+mn-cs"/>
            </a:rPr>
            <a:t>千円（皆減）、社会保障・税番号制度導入に伴うシステム改修等委託料</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19,359</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皆減</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等により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78,951</a:t>
          </a:r>
          <a:r>
            <a:rPr lang="ja-JP" altLang="en-US"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5.2</a:t>
          </a:r>
          <a:r>
            <a:rPr lang="ja-JP" altLang="en-US" sz="1100">
              <a:solidFill>
                <a:schemeClr val="dk1"/>
              </a:solidFill>
              <a:effectLst/>
              <a:latin typeface="+mn-lt"/>
              <a:ea typeface="+mn-ea"/>
              <a:cs typeface="+mn-cs"/>
            </a:rPr>
            <a:t>％）の減となった。</a:t>
          </a:r>
          <a:endParaRPr lang="ja-JP" altLang="ja-JP" sz="1400">
            <a:effectLst/>
          </a:endParaRPr>
        </a:p>
        <a:p>
          <a:pPr rtl="0"/>
          <a:r>
            <a:rPr lang="ja-JP" altLang="ja-JP" sz="1100">
              <a:solidFill>
                <a:schemeClr val="dk1"/>
              </a:solidFill>
              <a:effectLst/>
              <a:latin typeface="+mn-lt"/>
              <a:ea typeface="+mn-ea"/>
              <a:cs typeface="+mn-cs"/>
            </a:rPr>
            <a:t>　人件費及び物件費でそれぞれ減少したが、</a:t>
          </a:r>
          <a:r>
            <a:rPr lang="ja-JP" altLang="en-US" sz="1100">
              <a:solidFill>
                <a:schemeClr val="dk1"/>
              </a:solidFill>
              <a:effectLst/>
              <a:latin typeface="+mn-lt"/>
              <a:ea typeface="+mn-ea"/>
              <a:cs typeface="+mn-cs"/>
            </a:rPr>
            <a:t>分母側である人口が減少していることから、</a:t>
          </a:r>
          <a:r>
            <a:rPr lang="ja-JP" altLang="ja-JP" sz="1100">
              <a:solidFill>
                <a:schemeClr val="dk1"/>
              </a:solidFill>
              <a:effectLst/>
              <a:latin typeface="+mn-lt"/>
              <a:ea typeface="+mn-ea"/>
              <a:cs typeface="+mn-cs"/>
            </a:rPr>
            <a:t>１人当たりの決算額</a:t>
          </a:r>
          <a:r>
            <a:rPr lang="ja-JP" altLang="en-US" sz="1100">
              <a:solidFill>
                <a:schemeClr val="dk1"/>
              </a:solidFill>
              <a:effectLst/>
              <a:latin typeface="+mn-lt"/>
              <a:ea typeface="+mn-ea"/>
              <a:cs typeface="+mn-cs"/>
            </a:rPr>
            <a:t>が微増したものと分析する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36133</xdr:rowOff>
    </xdr:from>
    <xdr:to>
      <xdr:col>7</xdr:col>
      <xdr:colOff>152400</xdr:colOff>
      <xdr:row>84</xdr:row>
      <xdr:rowOff>47875</xdr:rowOff>
    </xdr:to>
    <xdr:cxnSp macro="">
      <xdr:nvCxnSpPr>
        <xdr:cNvPr id="194" name="直線コネクタ 193"/>
        <xdr:cNvCxnSpPr/>
      </xdr:nvCxnSpPr>
      <xdr:spPr>
        <a:xfrm>
          <a:off x="4114800" y="14437933"/>
          <a:ext cx="8382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36133</xdr:rowOff>
    </xdr:from>
    <xdr:to>
      <xdr:col>6</xdr:col>
      <xdr:colOff>0</xdr:colOff>
      <xdr:row>84</xdr:row>
      <xdr:rowOff>36736</xdr:rowOff>
    </xdr:to>
    <xdr:cxnSp macro="">
      <xdr:nvCxnSpPr>
        <xdr:cNvPr id="197" name="直線コネクタ 196"/>
        <xdr:cNvCxnSpPr/>
      </xdr:nvCxnSpPr>
      <xdr:spPr>
        <a:xfrm flipV="1">
          <a:off x="3225800" y="1443793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36736</xdr:rowOff>
    </xdr:from>
    <xdr:to>
      <xdr:col>4</xdr:col>
      <xdr:colOff>482600</xdr:colOff>
      <xdr:row>85</xdr:row>
      <xdr:rowOff>66312</xdr:rowOff>
    </xdr:to>
    <xdr:cxnSp macro="">
      <xdr:nvCxnSpPr>
        <xdr:cNvPr id="200" name="直線コネクタ 199"/>
        <xdr:cNvCxnSpPr/>
      </xdr:nvCxnSpPr>
      <xdr:spPr>
        <a:xfrm flipV="1">
          <a:off x="2336800" y="14438536"/>
          <a:ext cx="889000" cy="20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149374</xdr:rowOff>
    </xdr:from>
    <xdr:to>
      <xdr:col>3</xdr:col>
      <xdr:colOff>279400</xdr:colOff>
      <xdr:row>85</xdr:row>
      <xdr:rowOff>66312</xdr:rowOff>
    </xdr:to>
    <xdr:cxnSp macro="">
      <xdr:nvCxnSpPr>
        <xdr:cNvPr id="203" name="直線コネクタ 202"/>
        <xdr:cNvCxnSpPr/>
      </xdr:nvCxnSpPr>
      <xdr:spPr>
        <a:xfrm>
          <a:off x="1447800" y="14551174"/>
          <a:ext cx="889000" cy="8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5" name="テキスト ボックス 204"/>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7" name="テキスト ボックス 206"/>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168525</xdr:rowOff>
    </xdr:from>
    <xdr:to>
      <xdr:col>7</xdr:col>
      <xdr:colOff>203200</xdr:colOff>
      <xdr:row>84</xdr:row>
      <xdr:rowOff>98675</xdr:rowOff>
    </xdr:to>
    <xdr:sp macro="" textlink="">
      <xdr:nvSpPr>
        <xdr:cNvPr id="213" name="円/楕円 212"/>
        <xdr:cNvSpPr/>
      </xdr:nvSpPr>
      <xdr:spPr>
        <a:xfrm>
          <a:off x="4902200" y="14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13602</xdr:rowOff>
    </xdr:from>
    <xdr:ext cx="762000" cy="259045"/>
    <xdr:sp macro="" textlink="">
      <xdr:nvSpPr>
        <xdr:cNvPr id="214" name="人件費・物件費等の状況該当値テキスト"/>
        <xdr:cNvSpPr txBox="1"/>
      </xdr:nvSpPr>
      <xdr:spPr>
        <a:xfrm>
          <a:off x="5041900" y="1424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180,689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156783</xdr:rowOff>
    </xdr:from>
    <xdr:to>
      <xdr:col>6</xdr:col>
      <xdr:colOff>50800</xdr:colOff>
      <xdr:row>84</xdr:row>
      <xdr:rowOff>86933</xdr:rowOff>
    </xdr:to>
    <xdr:sp macro="" textlink="">
      <xdr:nvSpPr>
        <xdr:cNvPr id="215" name="円/楕円 214"/>
        <xdr:cNvSpPr/>
      </xdr:nvSpPr>
      <xdr:spPr>
        <a:xfrm>
          <a:off x="4064000" y="14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97110</xdr:rowOff>
    </xdr:from>
    <xdr:ext cx="736600" cy="259045"/>
    <xdr:sp macro="" textlink="">
      <xdr:nvSpPr>
        <xdr:cNvPr id="216" name="テキスト ボックス 215"/>
        <xdr:cNvSpPr txBox="1"/>
      </xdr:nvSpPr>
      <xdr:spPr>
        <a:xfrm>
          <a:off x="3733800" y="1415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157386</xdr:rowOff>
    </xdr:from>
    <xdr:to>
      <xdr:col>4</xdr:col>
      <xdr:colOff>533400</xdr:colOff>
      <xdr:row>84</xdr:row>
      <xdr:rowOff>87536</xdr:rowOff>
    </xdr:to>
    <xdr:sp macro="" textlink="">
      <xdr:nvSpPr>
        <xdr:cNvPr id="217" name="円/楕円 216"/>
        <xdr:cNvSpPr/>
      </xdr:nvSpPr>
      <xdr:spPr>
        <a:xfrm>
          <a:off x="3175000" y="143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72313</xdr:rowOff>
    </xdr:from>
    <xdr:ext cx="762000" cy="259045"/>
    <xdr:sp macro="" textlink="">
      <xdr:nvSpPr>
        <xdr:cNvPr id="218" name="テキスト ボックス 217"/>
        <xdr:cNvSpPr txBox="1"/>
      </xdr:nvSpPr>
      <xdr:spPr>
        <a:xfrm>
          <a:off x="2844800" y="1447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179,304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15512</xdr:rowOff>
    </xdr:from>
    <xdr:to>
      <xdr:col>3</xdr:col>
      <xdr:colOff>330200</xdr:colOff>
      <xdr:row>85</xdr:row>
      <xdr:rowOff>117112</xdr:rowOff>
    </xdr:to>
    <xdr:sp macro="" textlink="">
      <xdr:nvSpPr>
        <xdr:cNvPr id="219" name="円/楕円 218"/>
        <xdr:cNvSpPr/>
      </xdr:nvSpPr>
      <xdr:spPr>
        <a:xfrm>
          <a:off x="2286000" y="14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101889</xdr:rowOff>
    </xdr:from>
    <xdr:ext cx="762000" cy="259045"/>
    <xdr:sp macro="" textlink="">
      <xdr:nvSpPr>
        <xdr:cNvPr id="220" name="テキスト ボックス 219"/>
        <xdr:cNvSpPr txBox="1"/>
      </xdr:nvSpPr>
      <xdr:spPr>
        <a:xfrm>
          <a:off x="1955800" y="1467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204,297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98574</xdr:rowOff>
    </xdr:from>
    <xdr:to>
      <xdr:col>2</xdr:col>
      <xdr:colOff>127000</xdr:colOff>
      <xdr:row>85</xdr:row>
      <xdr:rowOff>28724</xdr:rowOff>
    </xdr:to>
    <xdr:sp macro="" textlink="">
      <xdr:nvSpPr>
        <xdr:cNvPr id="221" name="円/楕円 220"/>
        <xdr:cNvSpPr/>
      </xdr:nvSpPr>
      <xdr:spPr>
        <a:xfrm>
          <a:off x="1397000" y="145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13501</xdr:rowOff>
    </xdr:from>
    <xdr:ext cx="762000" cy="259045"/>
    <xdr:sp macro="" textlink="">
      <xdr:nvSpPr>
        <xdr:cNvPr id="222" name="テキスト ボックス 221"/>
        <xdr:cNvSpPr txBox="1"/>
      </xdr:nvSpPr>
      <xdr:spPr>
        <a:xfrm>
          <a:off x="1066800" y="1458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し、類似団体との差は</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引上げ率の相違</a:t>
          </a:r>
          <a:r>
            <a:rPr lang="ja-JP" altLang="en-US" sz="1100" b="0" i="0" baseline="0">
              <a:solidFill>
                <a:schemeClr val="dk1"/>
              </a:solidFill>
              <a:effectLst/>
              <a:latin typeface="+mn-lt"/>
              <a:ea typeface="+mn-ea"/>
              <a:cs typeface="+mn-cs"/>
            </a:rPr>
            <a:t>及び採用・退職による職員構成の変動</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となったものの、</a:t>
          </a:r>
          <a:r>
            <a:rPr lang="ja-JP" altLang="en-US" sz="1100" b="0" i="0" baseline="0">
              <a:solidFill>
                <a:schemeClr val="dk1"/>
              </a:solidFill>
              <a:effectLst/>
              <a:latin typeface="+mn-lt"/>
              <a:ea typeface="+mn-ea"/>
              <a:cs typeface="+mn-cs"/>
            </a:rPr>
            <a:t>階層変動に</a:t>
          </a:r>
          <a:r>
            <a:rPr lang="ja-JP" altLang="ja-JP" sz="1100" b="0" i="0" baseline="0">
              <a:solidFill>
                <a:schemeClr val="dk1"/>
              </a:solidFill>
              <a:effectLst/>
              <a:latin typeface="+mn-lt"/>
              <a:ea typeface="+mn-ea"/>
              <a:cs typeface="+mn-cs"/>
            </a:rPr>
            <a:t>係る職員構成の変動</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全体として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　</a:t>
          </a:r>
          <a:endParaRPr lang="ja-JP" altLang="ja-JP" sz="1400">
            <a:effectLst/>
          </a:endParaRPr>
        </a:p>
        <a:p>
          <a:pPr rtl="0"/>
          <a:r>
            <a:rPr lang="ja-JP" altLang="ja-JP" sz="1100" b="0" i="0" baseline="0">
              <a:solidFill>
                <a:schemeClr val="dk1"/>
              </a:solidFill>
              <a:effectLst/>
              <a:latin typeface="+mn-lt"/>
              <a:ea typeface="+mn-ea"/>
              <a:cs typeface="+mn-cs"/>
            </a:rPr>
            <a:t>　総人件費の削減に努める一方でラスパイレス指数の改善にも取り組む必要があり、両方のバランスを取りながら適正な定員管理を進める。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89</xdr:row>
      <xdr:rowOff>43039</xdr:rowOff>
    </xdr:to>
    <xdr:cxnSp macro="">
      <xdr:nvCxnSpPr>
        <xdr:cNvPr id="251" name="直線コネクタ 250"/>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15116</xdr:rowOff>
    </xdr:from>
    <xdr:ext cx="762000" cy="259045"/>
    <xdr:sp macro="" textlink="">
      <xdr:nvSpPr>
        <xdr:cNvPr id="252" name="給与水準   （国との比較）最小値テキスト"/>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89</xdr:row>
      <xdr:rowOff>43039</xdr:rowOff>
    </xdr:from>
    <xdr:to>
      <xdr:col>24</xdr:col>
      <xdr:colOff>647700</xdr:colOff>
      <xdr:row>89</xdr:row>
      <xdr:rowOff>43039</xdr:rowOff>
    </xdr:to>
    <xdr:cxnSp macro="">
      <xdr:nvCxnSpPr>
        <xdr:cNvPr id="253" name="直線コネクタ 252"/>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4"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5" name="直線コネクタ 254"/>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103716</xdr:rowOff>
    </xdr:to>
    <xdr:cxnSp macro="">
      <xdr:nvCxnSpPr>
        <xdr:cNvPr id="256" name="直線コネクタ 255"/>
        <xdr:cNvCxnSpPr/>
      </xdr:nvCxnSpPr>
      <xdr:spPr>
        <a:xfrm flipV="1">
          <a:off x="16179800" y="141224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111072</xdr:rowOff>
    </xdr:from>
    <xdr:ext cx="762000" cy="259045"/>
    <xdr:sp macro="" textlink="">
      <xdr:nvSpPr>
        <xdr:cNvPr id="257" name="給与水準   （国との比較）平均値テキスト"/>
        <xdr:cNvSpPr txBox="1"/>
      </xdr:nvSpPr>
      <xdr:spPr>
        <a:xfrm>
          <a:off x="17106900" y="1451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138995</xdr:rowOff>
    </xdr:from>
    <xdr:to>
      <xdr:col>24</xdr:col>
      <xdr:colOff>609600</xdr:colOff>
      <xdr:row>85</xdr:row>
      <xdr:rowOff>69145</xdr:rowOff>
    </xdr:to>
    <xdr:sp macro="" textlink="">
      <xdr:nvSpPr>
        <xdr:cNvPr id="258" name="フローチャート : 判断 257"/>
        <xdr:cNvSpPr/>
      </xdr:nvSpPr>
      <xdr:spPr>
        <a:xfrm>
          <a:off x="169672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103716</xdr:rowOff>
    </xdr:to>
    <xdr:cxnSp macro="">
      <xdr:nvCxnSpPr>
        <xdr:cNvPr id="259" name="直線コネクタ 258"/>
        <xdr:cNvCxnSpPr/>
      </xdr:nvCxnSpPr>
      <xdr:spPr>
        <a:xfrm>
          <a:off x="15290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0" name="フローチャート : 判断 259"/>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1" name="テキスト ボックス 26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98072</xdr:rowOff>
    </xdr:from>
    <xdr:to>
      <xdr:col>22</xdr:col>
      <xdr:colOff>203200</xdr:colOff>
      <xdr:row>81</xdr:row>
      <xdr:rowOff>154516</xdr:rowOff>
    </xdr:to>
    <xdr:cxnSp macro="">
      <xdr:nvCxnSpPr>
        <xdr:cNvPr id="262" name="直線コネクタ 261"/>
        <xdr:cNvCxnSpPr/>
      </xdr:nvCxnSpPr>
      <xdr:spPr>
        <a:xfrm>
          <a:off x="14401800" y="13814072"/>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98072</xdr:rowOff>
    </xdr:from>
    <xdr:to>
      <xdr:col>21</xdr:col>
      <xdr:colOff>0</xdr:colOff>
      <xdr:row>86</xdr:row>
      <xdr:rowOff>128411</xdr:rowOff>
    </xdr:to>
    <xdr:cxnSp macro="">
      <xdr:nvCxnSpPr>
        <xdr:cNvPr id="265" name="直線コネクタ 264"/>
        <xdr:cNvCxnSpPr/>
      </xdr:nvCxnSpPr>
      <xdr:spPr>
        <a:xfrm flipV="1">
          <a:off x="13512800" y="13814072"/>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6" name="フローチャート : 判断 265"/>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7" name="テキスト ボックス 266"/>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76"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7" name="円/楕円 276"/>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8" name="テキスト ボックス 27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9" name="円/楕円 278"/>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0" name="テキスト ボックス 279"/>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47272</xdr:rowOff>
    </xdr:from>
    <xdr:to>
      <xdr:col>21</xdr:col>
      <xdr:colOff>50800</xdr:colOff>
      <xdr:row>80</xdr:row>
      <xdr:rowOff>148872</xdr:rowOff>
    </xdr:to>
    <xdr:sp macro="" textlink="">
      <xdr:nvSpPr>
        <xdr:cNvPr id="281" name="円/楕円 280"/>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159049</xdr:rowOff>
    </xdr:from>
    <xdr:ext cx="762000" cy="259045"/>
    <xdr:sp macro="" textlink="">
      <xdr:nvSpPr>
        <xdr:cNvPr id="282" name="テキスト ボックス 281"/>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77611</xdr:rowOff>
    </xdr:from>
    <xdr:to>
      <xdr:col>19</xdr:col>
      <xdr:colOff>533400</xdr:colOff>
      <xdr:row>87</xdr:row>
      <xdr:rowOff>7761</xdr:rowOff>
    </xdr:to>
    <xdr:sp macro="" textlink="">
      <xdr:nvSpPr>
        <xdr:cNvPr id="283" name="円/楕円 282"/>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17938</xdr:rowOff>
    </xdr:from>
    <xdr:ext cx="762000" cy="259045"/>
    <xdr:sp macro="" textlink="">
      <xdr:nvSpPr>
        <xdr:cNvPr id="284" name="テキスト ボックス 283"/>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a:t>
          </a:r>
          <a:r>
            <a:rPr lang="ja-JP" altLang="en-US" sz="1100" b="0" i="0" baseline="0">
              <a:solidFill>
                <a:schemeClr val="dk1"/>
              </a:solidFill>
              <a:effectLst/>
              <a:latin typeface="+mn-lt"/>
              <a:ea typeface="+mn-ea"/>
              <a:cs typeface="+mn-cs"/>
            </a:rPr>
            <a:t>り、差異が</a:t>
          </a:r>
          <a:r>
            <a:rPr lang="en-US" altLang="ja-JP" sz="1100" b="0" i="0" baseline="0">
              <a:solidFill>
                <a:schemeClr val="dk1"/>
              </a:solidFill>
              <a:effectLst/>
              <a:latin typeface="+mn-lt"/>
              <a:ea typeface="+mn-ea"/>
              <a:cs typeface="+mn-cs"/>
            </a:rPr>
            <a:t>0.71</a:t>
          </a:r>
          <a:r>
            <a:rPr lang="ja-JP" altLang="en-US" sz="1100" b="0" i="0" baseline="0">
              <a:solidFill>
                <a:schemeClr val="dk1"/>
              </a:solidFill>
              <a:effectLst/>
              <a:latin typeface="+mn-lt"/>
              <a:ea typeface="+mn-ea"/>
              <a:cs typeface="+mn-cs"/>
            </a:rPr>
            <a:t>ポイントに開いた。</a:t>
          </a:r>
          <a:endParaRPr lang="ja-JP" altLang="ja-JP" sz="1400">
            <a:effectLst/>
          </a:endParaRPr>
        </a:p>
        <a:p>
          <a:pPr rtl="0"/>
          <a:r>
            <a:rPr lang="ja-JP" altLang="ja-JP" sz="1100" b="0" i="0" baseline="0">
              <a:solidFill>
                <a:schemeClr val="dk1"/>
              </a:solidFill>
              <a:effectLst/>
              <a:latin typeface="+mn-lt"/>
              <a:ea typeface="+mn-ea"/>
              <a:cs typeface="+mn-cs"/>
            </a:rPr>
            <a:t>　一般職員等における対前年度比は</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人増（</a:t>
          </a:r>
          <a:r>
            <a:rPr lang="en-US" altLang="ja-JP" sz="1100" b="0" i="0" baseline="0">
              <a:solidFill>
                <a:schemeClr val="dk1"/>
              </a:solidFill>
              <a:effectLst/>
              <a:latin typeface="+mn-lt"/>
              <a:ea typeface="+mn-ea"/>
              <a:cs typeface="+mn-cs"/>
            </a:rPr>
            <a:t>192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人）となり、人口千人当たり職員数が</a:t>
          </a:r>
          <a:r>
            <a:rPr lang="en-US" altLang="ja-JP" sz="1100" b="0" i="0" baseline="0">
              <a:solidFill>
                <a:schemeClr val="dk1"/>
              </a:solidFill>
              <a:effectLst/>
              <a:latin typeface="+mn-lt"/>
              <a:ea typeface="+mn-ea"/>
              <a:cs typeface="+mn-cs"/>
            </a:rPr>
            <a:t>0.52</a:t>
          </a:r>
          <a:r>
            <a:rPr lang="ja-JP" altLang="ja-JP" sz="1100" b="0" i="0" baseline="0">
              <a:solidFill>
                <a:schemeClr val="dk1"/>
              </a:solidFill>
              <a:effectLst/>
              <a:latin typeface="+mn-lt"/>
              <a:ea typeface="+mn-ea"/>
              <a:cs typeface="+mn-cs"/>
            </a:rPr>
            <a:t>ポイント増加した。</a:t>
          </a:r>
          <a:endParaRPr lang="ja-JP" altLang="ja-JP" sz="1400">
            <a:effectLst/>
          </a:endParaRPr>
        </a:p>
        <a:p>
          <a:pPr rtl="0"/>
          <a:r>
            <a:rPr lang="ja-JP" altLang="ja-JP" sz="1100" b="0" i="0" baseline="0">
              <a:solidFill>
                <a:schemeClr val="dk1"/>
              </a:solidFill>
              <a:effectLst/>
              <a:latin typeface="+mn-lt"/>
              <a:ea typeface="+mn-ea"/>
              <a:cs typeface="+mn-cs"/>
            </a:rPr>
            <a:t>　今後も定員適正化計画を基本に退職不補充等に取り組みつつ、専門性の高い部門への専任職員の適性配置等、適正な定員管理を進める。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1552</xdr:rowOff>
    </xdr:from>
    <xdr:to>
      <xdr:col>24</xdr:col>
      <xdr:colOff>558800</xdr:colOff>
      <xdr:row>62</xdr:row>
      <xdr:rowOff>71261</xdr:rowOff>
    </xdr:to>
    <xdr:cxnSp macro="">
      <xdr:nvCxnSpPr>
        <xdr:cNvPr id="319" name="直線コネクタ 318"/>
        <xdr:cNvCxnSpPr/>
      </xdr:nvCxnSpPr>
      <xdr:spPr>
        <a:xfrm>
          <a:off x="16179800" y="10631452"/>
          <a:ext cx="8382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20"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142170</xdr:rowOff>
    </xdr:from>
    <xdr:to>
      <xdr:col>23</xdr:col>
      <xdr:colOff>406400</xdr:colOff>
      <xdr:row>62</xdr:row>
      <xdr:rowOff>1552</xdr:rowOff>
    </xdr:to>
    <xdr:cxnSp macro="">
      <xdr:nvCxnSpPr>
        <xdr:cNvPr id="322" name="直線コネクタ 321"/>
        <xdr:cNvCxnSpPr/>
      </xdr:nvCxnSpPr>
      <xdr:spPr>
        <a:xfrm>
          <a:off x="15290800" y="10600620"/>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4" name="テキスト ボックス 323"/>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142170</xdr:rowOff>
    </xdr:from>
    <xdr:to>
      <xdr:col>22</xdr:col>
      <xdr:colOff>203200</xdr:colOff>
      <xdr:row>61</xdr:row>
      <xdr:rowOff>163619</xdr:rowOff>
    </xdr:to>
    <xdr:cxnSp macro="">
      <xdr:nvCxnSpPr>
        <xdr:cNvPr id="325" name="直線コネクタ 324"/>
        <xdr:cNvCxnSpPr/>
      </xdr:nvCxnSpPr>
      <xdr:spPr>
        <a:xfrm flipV="1">
          <a:off x="14401800" y="10600620"/>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162278</xdr:rowOff>
    </xdr:from>
    <xdr:to>
      <xdr:col>21</xdr:col>
      <xdr:colOff>0</xdr:colOff>
      <xdr:row>61</xdr:row>
      <xdr:rowOff>163619</xdr:rowOff>
    </xdr:to>
    <xdr:cxnSp macro="">
      <xdr:nvCxnSpPr>
        <xdr:cNvPr id="328" name="直線コネクタ 327"/>
        <xdr:cNvCxnSpPr/>
      </xdr:nvCxnSpPr>
      <xdr:spPr>
        <a:xfrm>
          <a:off x="13512800" y="1062072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30" name="テキスト ボックス 329"/>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2" name="テキスト ボックス 331"/>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20461</xdr:rowOff>
    </xdr:from>
    <xdr:to>
      <xdr:col>24</xdr:col>
      <xdr:colOff>609600</xdr:colOff>
      <xdr:row>62</xdr:row>
      <xdr:rowOff>122061</xdr:rowOff>
    </xdr:to>
    <xdr:sp macro="" textlink="">
      <xdr:nvSpPr>
        <xdr:cNvPr id="338" name="円/楕円 337"/>
        <xdr:cNvSpPr/>
      </xdr:nvSpPr>
      <xdr:spPr>
        <a:xfrm>
          <a:off x="169672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163988</xdr:rowOff>
    </xdr:from>
    <xdr:ext cx="762000" cy="259045"/>
    <xdr:sp macro="" textlink="">
      <xdr:nvSpPr>
        <xdr:cNvPr id="339" name="定員管理の状況該当値テキスト"/>
        <xdr:cNvSpPr txBox="1"/>
      </xdr:nvSpPr>
      <xdr:spPr>
        <a:xfrm>
          <a:off x="17106900" y="106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122202</xdr:rowOff>
    </xdr:from>
    <xdr:to>
      <xdr:col>23</xdr:col>
      <xdr:colOff>457200</xdr:colOff>
      <xdr:row>62</xdr:row>
      <xdr:rowOff>52352</xdr:rowOff>
    </xdr:to>
    <xdr:sp macro="" textlink="">
      <xdr:nvSpPr>
        <xdr:cNvPr id="340" name="円/楕円 339"/>
        <xdr:cNvSpPr/>
      </xdr:nvSpPr>
      <xdr:spPr>
        <a:xfrm>
          <a:off x="16129000" y="105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37129</xdr:rowOff>
    </xdr:from>
    <xdr:ext cx="736600" cy="259045"/>
    <xdr:sp macro="" textlink="">
      <xdr:nvSpPr>
        <xdr:cNvPr id="341" name="テキスト ボックス 340"/>
        <xdr:cNvSpPr txBox="1"/>
      </xdr:nvSpPr>
      <xdr:spPr>
        <a:xfrm>
          <a:off x="15798800" y="1066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91370</xdr:rowOff>
    </xdr:from>
    <xdr:to>
      <xdr:col>22</xdr:col>
      <xdr:colOff>254000</xdr:colOff>
      <xdr:row>62</xdr:row>
      <xdr:rowOff>21520</xdr:rowOff>
    </xdr:to>
    <xdr:sp macro="" textlink="">
      <xdr:nvSpPr>
        <xdr:cNvPr id="342" name="円/楕円 341"/>
        <xdr:cNvSpPr/>
      </xdr:nvSpPr>
      <xdr:spPr>
        <a:xfrm>
          <a:off x="15240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31697</xdr:rowOff>
    </xdr:from>
    <xdr:ext cx="762000" cy="259045"/>
    <xdr:sp macro="" textlink="">
      <xdr:nvSpPr>
        <xdr:cNvPr id="343" name="テキスト ボックス 342"/>
        <xdr:cNvSpPr txBox="1"/>
      </xdr:nvSpPr>
      <xdr:spPr>
        <a:xfrm>
          <a:off x="14909800" y="103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112819</xdr:rowOff>
    </xdr:from>
    <xdr:to>
      <xdr:col>21</xdr:col>
      <xdr:colOff>50800</xdr:colOff>
      <xdr:row>62</xdr:row>
      <xdr:rowOff>42969</xdr:rowOff>
    </xdr:to>
    <xdr:sp macro="" textlink="">
      <xdr:nvSpPr>
        <xdr:cNvPr id="344" name="円/楕円 343"/>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27746</xdr:rowOff>
    </xdr:from>
    <xdr:ext cx="762000" cy="259045"/>
    <xdr:sp macro="" textlink="">
      <xdr:nvSpPr>
        <xdr:cNvPr id="345" name="テキスト ボックス 344"/>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111478</xdr:rowOff>
    </xdr:from>
    <xdr:to>
      <xdr:col>19</xdr:col>
      <xdr:colOff>533400</xdr:colOff>
      <xdr:row>62</xdr:row>
      <xdr:rowOff>41628</xdr:rowOff>
    </xdr:to>
    <xdr:sp macro="" textlink="">
      <xdr:nvSpPr>
        <xdr:cNvPr id="346" name="円/楕円 345"/>
        <xdr:cNvSpPr/>
      </xdr:nvSpPr>
      <xdr:spPr>
        <a:xfrm>
          <a:off x="13462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26405</xdr:rowOff>
    </xdr:from>
    <xdr:ext cx="762000" cy="259045"/>
    <xdr:sp macro="" textlink="">
      <xdr:nvSpPr>
        <xdr:cNvPr id="347" name="テキスト ボックス 346"/>
        <xdr:cNvSpPr txBox="1"/>
      </xdr:nvSpPr>
      <xdr:spPr>
        <a:xfrm>
          <a:off x="13131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年度における補償金免除繰上償還（</a:t>
          </a:r>
          <a:r>
            <a:rPr lang="en-US" altLang="ja-JP" sz="1100">
              <a:solidFill>
                <a:schemeClr val="dk1"/>
              </a:solidFill>
              <a:effectLst/>
              <a:latin typeface="+mn-lt"/>
              <a:ea typeface="+mn-ea"/>
              <a:cs typeface="+mn-cs"/>
            </a:rPr>
            <a:t>100,822</a:t>
          </a:r>
          <a:r>
            <a:rPr lang="ja-JP" altLang="ja-JP" sz="1100">
              <a:solidFill>
                <a:schemeClr val="dk1"/>
              </a:solidFill>
              <a:effectLst/>
              <a:latin typeface="+mn-lt"/>
              <a:ea typeface="+mn-ea"/>
              <a:cs typeface="+mn-cs"/>
            </a:rPr>
            <a:t>千円）等により、類似団体平均を下回る状況が続いたが、</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年度では</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a:t>
          </a:r>
          <a:r>
            <a:rPr lang="ja-JP" altLang="ja-JP" sz="1100">
              <a:solidFill>
                <a:schemeClr val="dk1"/>
              </a:solidFill>
              <a:effectLst/>
              <a:latin typeface="+mn-lt"/>
              <a:ea typeface="+mn-ea"/>
              <a:cs typeface="+mn-cs"/>
            </a:rPr>
            <a:t>イント増）となり、類似団体の改善傾向を要因として比率</a:t>
          </a:r>
          <a:r>
            <a:rPr lang="ja-JP" altLang="en-US" sz="1100">
              <a:solidFill>
                <a:schemeClr val="dk1"/>
              </a:solidFill>
              <a:effectLst/>
              <a:latin typeface="+mn-lt"/>
              <a:ea typeface="+mn-ea"/>
              <a:cs typeface="+mn-cs"/>
            </a:rPr>
            <a:t>が逆転し、</a:t>
          </a:r>
          <a:r>
            <a:rPr lang="ja-JP" altLang="ja-JP" sz="1100">
              <a:solidFill>
                <a:schemeClr val="dk1"/>
              </a:solidFill>
              <a:effectLst/>
              <a:latin typeface="+mn-lt"/>
              <a:ea typeface="+mn-ea"/>
              <a:cs typeface="+mn-cs"/>
            </a:rPr>
            <a:t>差異が</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ポイントとなった。</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公共事業等債（橋梁長寿命化）及び公営住宅建設事業債が影響しているほか、</a:t>
          </a:r>
          <a:r>
            <a:rPr lang="ja-JP" altLang="ja-JP" sz="1100">
              <a:solidFill>
                <a:schemeClr val="dk1"/>
              </a:solidFill>
              <a:effectLst/>
              <a:latin typeface="+mn-lt"/>
              <a:ea typeface="+mn-ea"/>
              <a:cs typeface="+mn-cs"/>
            </a:rPr>
            <a:t>中野小学校大規模改築事業及び久慈消防署種市分署整備事業による起債借入の負担が増す見込みであることから、プライマリーバランスの確保や実質公債費比率</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％（起債許可団体）を超えないよう、予算の選択と集中を徹底し町債発行の平準化に努める。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76200</xdr:rowOff>
    </xdr:to>
    <xdr:cxnSp macro="">
      <xdr:nvCxnSpPr>
        <xdr:cNvPr id="382" name="直線コネクタ 381"/>
        <xdr:cNvCxnSpPr/>
      </xdr:nvCxnSpPr>
      <xdr:spPr>
        <a:xfrm>
          <a:off x="16179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22578</xdr:rowOff>
    </xdr:from>
    <xdr:to>
      <xdr:col>23</xdr:col>
      <xdr:colOff>406400</xdr:colOff>
      <xdr:row>41</xdr:row>
      <xdr:rowOff>35983</xdr:rowOff>
    </xdr:to>
    <xdr:cxnSp macro="">
      <xdr:nvCxnSpPr>
        <xdr:cNvPr id="385" name="直線コネクタ 384"/>
        <xdr:cNvCxnSpPr/>
      </xdr:nvCxnSpPr>
      <xdr:spPr>
        <a:xfrm>
          <a:off x="15290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387" name="テキスト ボックス 386"/>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22578</xdr:rowOff>
    </xdr:from>
    <xdr:to>
      <xdr:col>22</xdr:col>
      <xdr:colOff>203200</xdr:colOff>
      <xdr:row>41</xdr:row>
      <xdr:rowOff>116417</xdr:rowOff>
    </xdr:to>
    <xdr:cxnSp macro="">
      <xdr:nvCxnSpPr>
        <xdr:cNvPr id="388" name="直線コネクタ 387"/>
        <xdr:cNvCxnSpPr/>
      </xdr:nvCxnSpPr>
      <xdr:spPr>
        <a:xfrm flipV="1">
          <a:off x="14401800" y="70520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390" name="テキスト ボックス 389"/>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156633</xdr:rowOff>
    </xdr:to>
    <xdr:cxnSp macro="">
      <xdr:nvCxnSpPr>
        <xdr:cNvPr id="391" name="直線コネクタ 390"/>
        <xdr:cNvCxnSpPr/>
      </xdr:nvCxnSpPr>
      <xdr:spPr>
        <a:xfrm flipV="1">
          <a:off x="13512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393" name="テキスト ボックス 392"/>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395" name="テキスト ボックス 394"/>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1" name="円/楕円 400"/>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2"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3" name="円/楕円 402"/>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4" name="テキスト ボックス 403"/>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143228</xdr:rowOff>
    </xdr:from>
    <xdr:to>
      <xdr:col>22</xdr:col>
      <xdr:colOff>254000</xdr:colOff>
      <xdr:row>41</xdr:row>
      <xdr:rowOff>73378</xdr:rowOff>
    </xdr:to>
    <xdr:sp macro="" textlink="">
      <xdr:nvSpPr>
        <xdr:cNvPr id="405" name="円/楕円 404"/>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83555</xdr:rowOff>
    </xdr:from>
    <xdr:ext cx="762000" cy="259045"/>
    <xdr:sp macro="" textlink="">
      <xdr:nvSpPr>
        <xdr:cNvPr id="406" name="テキスト ボックス 405"/>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7" name="円/楕円 406"/>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8" name="テキスト ボックス 407"/>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9" name="円/楕円 408"/>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10" name="テキスト ボックス 409"/>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類似団体より</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ポイント高い指標となっており、前年度から</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ポイント減少した。</a:t>
          </a:r>
          <a:endParaRPr lang="ja-JP" altLang="ja-JP" sz="1400">
            <a:effectLst/>
          </a:endParaRPr>
        </a:p>
        <a:p>
          <a:pPr rtl="0"/>
          <a:r>
            <a:rPr lang="ja-JP" altLang="ja-JP" sz="1100" b="0" i="0" baseline="0">
              <a:solidFill>
                <a:schemeClr val="dk1"/>
              </a:solidFill>
              <a:effectLst/>
              <a:latin typeface="+mn-lt"/>
              <a:ea typeface="+mn-ea"/>
              <a:cs typeface="+mn-cs"/>
            </a:rPr>
            <a:t>　算式の分子では、地方債現在高の増、公営企業債等繰入見込額の減、基金現在高の増による充当可能財源の増により、分子全体で</a:t>
          </a:r>
          <a:r>
            <a:rPr lang="en-US" altLang="ja-JP" sz="1100" b="0" i="0" baseline="0">
              <a:solidFill>
                <a:schemeClr val="dk1"/>
              </a:solidFill>
              <a:effectLst/>
              <a:latin typeface="+mn-lt"/>
              <a:ea typeface="+mn-ea"/>
              <a:cs typeface="+mn-cs"/>
            </a:rPr>
            <a:t>24.2</a:t>
          </a:r>
          <a:r>
            <a:rPr lang="ja-JP" altLang="ja-JP" sz="1100" b="0" i="0" baseline="0">
              <a:solidFill>
                <a:schemeClr val="dk1"/>
              </a:solidFill>
              <a:effectLst/>
              <a:latin typeface="+mn-lt"/>
              <a:ea typeface="+mn-ea"/>
              <a:cs typeface="+mn-cs"/>
            </a:rPr>
            <a:t>ポイント減となった。</a:t>
          </a:r>
          <a:endParaRPr lang="ja-JP" altLang="ja-JP" sz="1400">
            <a:effectLst/>
          </a:endParaRPr>
        </a:p>
        <a:p>
          <a:pPr rtl="0"/>
          <a:r>
            <a:rPr lang="ja-JP" altLang="ja-JP" sz="1100" b="0" i="0" baseline="0">
              <a:solidFill>
                <a:schemeClr val="dk1"/>
              </a:solidFill>
              <a:effectLst/>
              <a:latin typeface="+mn-lt"/>
              <a:ea typeface="+mn-ea"/>
              <a:cs typeface="+mn-cs"/>
            </a:rPr>
            <a:t>　分母では、標準財政規模が</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、控除となる算入公債費が</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となり、分母全体で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基金</a:t>
          </a:r>
          <a:r>
            <a:rPr lang="ja-JP" altLang="en-US" sz="1100" b="0" i="0" baseline="0">
              <a:solidFill>
                <a:schemeClr val="dk1"/>
              </a:solidFill>
              <a:effectLst/>
              <a:latin typeface="+mn-lt"/>
              <a:ea typeface="+mn-ea"/>
              <a:cs typeface="+mn-cs"/>
            </a:rPr>
            <a:t>を有効活用しながら</a:t>
          </a:r>
          <a:r>
            <a:rPr lang="ja-JP" altLang="ja-JP" sz="1100" b="0" i="0" baseline="0">
              <a:solidFill>
                <a:schemeClr val="dk1"/>
              </a:solidFill>
              <a:effectLst/>
              <a:latin typeface="+mn-lt"/>
              <a:ea typeface="+mn-ea"/>
              <a:cs typeface="+mn-cs"/>
            </a:rPr>
            <a:t>規模</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維持</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起債発行の平準化等に留意しながら、事業の選択と集中に努める必要がある。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71191</xdr:rowOff>
    </xdr:from>
    <xdr:to>
      <xdr:col>24</xdr:col>
      <xdr:colOff>558800</xdr:colOff>
      <xdr:row>17</xdr:row>
      <xdr:rowOff>28434</xdr:rowOff>
    </xdr:to>
    <xdr:cxnSp macro="">
      <xdr:nvCxnSpPr>
        <xdr:cNvPr id="444" name="直線コネクタ 443"/>
        <xdr:cNvCxnSpPr/>
      </xdr:nvCxnSpPr>
      <xdr:spPr>
        <a:xfrm flipV="1">
          <a:off x="16179800" y="2814391"/>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5"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28434</xdr:rowOff>
    </xdr:from>
    <xdr:to>
      <xdr:col>23</xdr:col>
      <xdr:colOff>406400</xdr:colOff>
      <xdr:row>18</xdr:row>
      <xdr:rowOff>48683</xdr:rowOff>
    </xdr:to>
    <xdr:cxnSp macro="">
      <xdr:nvCxnSpPr>
        <xdr:cNvPr id="447" name="直線コネクタ 446"/>
        <xdr:cNvCxnSpPr/>
      </xdr:nvCxnSpPr>
      <xdr:spPr>
        <a:xfrm flipV="1">
          <a:off x="15290800" y="2943084"/>
          <a:ext cx="8890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9" name="テキスト ボックス 448"/>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23213</xdr:rowOff>
    </xdr:from>
    <xdr:to>
      <xdr:col>22</xdr:col>
      <xdr:colOff>203200</xdr:colOff>
      <xdr:row>18</xdr:row>
      <xdr:rowOff>48683</xdr:rowOff>
    </xdr:to>
    <xdr:cxnSp macro="">
      <xdr:nvCxnSpPr>
        <xdr:cNvPr id="450" name="直線コネクタ 449"/>
        <xdr:cNvCxnSpPr/>
      </xdr:nvCxnSpPr>
      <xdr:spPr>
        <a:xfrm>
          <a:off x="14401800" y="3109313"/>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52" name="テキスト ボックス 451"/>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23213</xdr:rowOff>
    </xdr:from>
    <xdr:to>
      <xdr:col>21</xdr:col>
      <xdr:colOff>0</xdr:colOff>
      <xdr:row>18</xdr:row>
      <xdr:rowOff>104987</xdr:rowOff>
    </xdr:to>
    <xdr:cxnSp macro="">
      <xdr:nvCxnSpPr>
        <xdr:cNvPr id="453" name="直線コネクタ 452"/>
        <xdr:cNvCxnSpPr/>
      </xdr:nvCxnSpPr>
      <xdr:spPr>
        <a:xfrm flipV="1">
          <a:off x="13512800" y="3109313"/>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5" name="テキスト ボックス 454"/>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7" name="テキスト ボックス 456"/>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20391</xdr:rowOff>
    </xdr:from>
    <xdr:to>
      <xdr:col>24</xdr:col>
      <xdr:colOff>609600</xdr:colOff>
      <xdr:row>16</xdr:row>
      <xdr:rowOff>121991</xdr:rowOff>
    </xdr:to>
    <xdr:sp macro="" textlink="">
      <xdr:nvSpPr>
        <xdr:cNvPr id="463" name="円/楕円 462"/>
        <xdr:cNvSpPr/>
      </xdr:nvSpPr>
      <xdr:spPr>
        <a:xfrm>
          <a:off x="169672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163918</xdr:rowOff>
    </xdr:from>
    <xdr:ext cx="762000" cy="259045"/>
    <xdr:sp macro="" textlink="">
      <xdr:nvSpPr>
        <xdr:cNvPr id="464" name="将来負担の状況該当値テキスト"/>
        <xdr:cNvSpPr txBox="1"/>
      </xdr:nvSpPr>
      <xdr:spPr>
        <a:xfrm>
          <a:off x="17106900" y="273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149084</xdr:rowOff>
    </xdr:from>
    <xdr:to>
      <xdr:col>23</xdr:col>
      <xdr:colOff>457200</xdr:colOff>
      <xdr:row>17</xdr:row>
      <xdr:rowOff>79234</xdr:rowOff>
    </xdr:to>
    <xdr:sp macro="" textlink="">
      <xdr:nvSpPr>
        <xdr:cNvPr id="465" name="円/楕円 464"/>
        <xdr:cNvSpPr/>
      </xdr:nvSpPr>
      <xdr:spPr>
        <a:xfrm>
          <a:off x="16129000" y="2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64011</xdr:rowOff>
    </xdr:from>
    <xdr:ext cx="736600" cy="259045"/>
    <xdr:sp macro="" textlink="">
      <xdr:nvSpPr>
        <xdr:cNvPr id="466" name="テキスト ボックス 465"/>
        <xdr:cNvSpPr txBox="1"/>
      </xdr:nvSpPr>
      <xdr:spPr>
        <a:xfrm>
          <a:off x="15798800" y="2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169333</xdr:rowOff>
    </xdr:from>
    <xdr:to>
      <xdr:col>22</xdr:col>
      <xdr:colOff>254000</xdr:colOff>
      <xdr:row>18</xdr:row>
      <xdr:rowOff>99483</xdr:rowOff>
    </xdr:to>
    <xdr:sp macro="" textlink="">
      <xdr:nvSpPr>
        <xdr:cNvPr id="467" name="円/楕円 466"/>
        <xdr:cNvSpPr/>
      </xdr:nvSpPr>
      <xdr:spPr>
        <a:xfrm>
          <a:off x="15240000" y="30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68" name="テキスト ボックス 467"/>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143863</xdr:rowOff>
    </xdr:from>
    <xdr:to>
      <xdr:col>21</xdr:col>
      <xdr:colOff>50800</xdr:colOff>
      <xdr:row>18</xdr:row>
      <xdr:rowOff>74013</xdr:rowOff>
    </xdr:to>
    <xdr:sp macro="" textlink="">
      <xdr:nvSpPr>
        <xdr:cNvPr id="469" name="円/楕円 468"/>
        <xdr:cNvSpPr/>
      </xdr:nvSpPr>
      <xdr:spPr>
        <a:xfrm>
          <a:off x="143510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84190</xdr:rowOff>
    </xdr:from>
    <xdr:ext cx="762000" cy="259045"/>
    <xdr:sp macro="" textlink="">
      <xdr:nvSpPr>
        <xdr:cNvPr id="470" name="テキスト ボックス 469"/>
        <xdr:cNvSpPr txBox="1"/>
      </xdr:nvSpPr>
      <xdr:spPr>
        <a:xfrm>
          <a:off x="14020800" y="28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54187</xdr:rowOff>
    </xdr:from>
    <xdr:to>
      <xdr:col>19</xdr:col>
      <xdr:colOff>533400</xdr:colOff>
      <xdr:row>18</xdr:row>
      <xdr:rowOff>155787</xdr:rowOff>
    </xdr:to>
    <xdr:sp macro="" textlink="">
      <xdr:nvSpPr>
        <xdr:cNvPr id="471" name="円/楕円 470"/>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165964</xdr:rowOff>
    </xdr:from>
    <xdr:ext cx="762000" cy="259045"/>
    <xdr:sp macro="" textlink="">
      <xdr:nvSpPr>
        <xdr:cNvPr id="472" name="テキスト ボックス 471"/>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岩手県洋野町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17,515
17,438
302.92
12,167,026
11,808,659
120,833
6,770,806
14,712,143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類似団体平均と比較すると、経常収支比率の人件費分に係る比率の差異が増加した（</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）。ラスパイレス指数は平均より低く、</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千人あたりの職員数（</a:t>
          </a:r>
          <a:r>
            <a:rPr lang="en-US" altLang="ja-JP" sz="1100" b="0" i="0" baseline="0">
              <a:solidFill>
                <a:schemeClr val="dk1"/>
              </a:solidFill>
              <a:effectLst/>
              <a:latin typeface="+mn-lt"/>
              <a:ea typeface="+mn-ea"/>
              <a:cs typeface="+mn-cs"/>
            </a:rPr>
            <a:t>11.30</a:t>
          </a:r>
          <a:r>
            <a:rPr lang="ja-JP" altLang="ja-JP" sz="1100" b="0" i="0" baseline="0">
              <a:solidFill>
                <a:schemeClr val="dk1"/>
              </a:solidFill>
              <a:effectLst/>
              <a:latin typeface="+mn-lt"/>
              <a:ea typeface="+mn-ea"/>
              <a:cs typeface="+mn-cs"/>
            </a:rPr>
            <a:t>人）が類似団体より</a:t>
          </a:r>
          <a:r>
            <a:rPr lang="en-US" altLang="ja-JP" sz="1100" b="0" i="0" baseline="0">
              <a:solidFill>
                <a:schemeClr val="dk1"/>
              </a:solidFill>
              <a:effectLst/>
              <a:latin typeface="+mn-lt"/>
              <a:ea typeface="+mn-ea"/>
              <a:cs typeface="+mn-cs"/>
            </a:rPr>
            <a:t>0.71</a:t>
          </a:r>
          <a:r>
            <a:rPr lang="ja-JP" altLang="ja-JP" sz="1100" b="0" i="0" baseline="0">
              <a:solidFill>
                <a:schemeClr val="dk1"/>
              </a:solidFill>
              <a:effectLst/>
              <a:latin typeface="+mn-lt"/>
              <a:ea typeface="+mn-ea"/>
              <a:cs typeface="+mn-cs"/>
            </a:rPr>
            <a:t>人多</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、指数としては</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ポイント増加した。</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定員適正化計画に基づき職員数の適正化に取り組むとともに、類似団体と比べ指数が上回り、差異が開いていることからも、公営企業の経営を含め人件費関係経費全体について、抑制に努める。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124278</xdr:rowOff>
    </xdr:from>
    <xdr:to>
      <xdr:col>7</xdr:col>
      <xdr:colOff>15875</xdr:colOff>
      <xdr:row>38</xdr:row>
      <xdr:rowOff>7257</xdr:rowOff>
    </xdr:to>
    <xdr:cxnSp macro="">
      <xdr:nvCxnSpPr>
        <xdr:cNvPr id="68" name="直線コネクタ 67"/>
        <xdr:cNvCxnSpPr/>
      </xdr:nvCxnSpPr>
      <xdr:spPr>
        <a:xfrm>
          <a:off x="3987800" y="6467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124278</xdr:rowOff>
    </xdr:to>
    <xdr:cxnSp macro="">
      <xdr:nvCxnSpPr>
        <xdr:cNvPr id="71" name="直線コネクタ 70"/>
        <xdr:cNvCxnSpPr/>
      </xdr:nvCxnSpPr>
      <xdr:spPr>
        <a:xfrm>
          <a:off x="3098800" y="644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102507</xdr:rowOff>
    </xdr:to>
    <xdr:cxnSp macro="">
      <xdr:nvCxnSpPr>
        <xdr:cNvPr id="74" name="直線コネクタ 73"/>
        <xdr:cNvCxnSpPr/>
      </xdr:nvCxnSpPr>
      <xdr:spPr>
        <a:xfrm>
          <a:off x="2209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76" name="テキスト ボックス 75"/>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38</xdr:row>
      <xdr:rowOff>148772</xdr:rowOff>
    </xdr:to>
    <xdr:cxnSp macro="">
      <xdr:nvCxnSpPr>
        <xdr:cNvPr id="77" name="直線コネクタ 76"/>
        <xdr:cNvCxnSpPr/>
      </xdr:nvCxnSpPr>
      <xdr:spPr>
        <a:xfrm flipV="1">
          <a:off x="1320800" y="63808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9" name="テキスト ボックス 78"/>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152599</xdr:rowOff>
    </xdr:from>
    <xdr:ext cx="762000" cy="259045"/>
    <xdr:sp macro="" textlink="">
      <xdr:nvSpPr>
        <xdr:cNvPr id="81" name="テキスト ボックス 80"/>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7" name="円/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8"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73478</xdr:rowOff>
    </xdr:from>
    <xdr:to>
      <xdr:col>5</xdr:col>
      <xdr:colOff>600075</xdr:colOff>
      <xdr:row>38</xdr:row>
      <xdr:rowOff>3628</xdr:rowOff>
    </xdr:to>
    <xdr:sp macro="" textlink="">
      <xdr:nvSpPr>
        <xdr:cNvPr id="89" name="円/楕円 88"/>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90" name="テキスト ボックス 89"/>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94" name="テキスト ボックス 93"/>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5" name="円/楕円 94"/>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6" name="テキスト ボックス 95"/>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種市学校給食センター厨房用備品代等△</a:t>
          </a:r>
          <a:r>
            <a:rPr lang="en-US" altLang="ja-JP" sz="1100" b="0" i="0" baseline="0">
              <a:solidFill>
                <a:schemeClr val="dk1"/>
              </a:solidFill>
              <a:effectLst/>
              <a:latin typeface="+mn-lt"/>
              <a:ea typeface="+mn-ea"/>
              <a:cs typeface="+mn-cs"/>
            </a:rPr>
            <a:t>38,338</a:t>
          </a:r>
          <a:r>
            <a:rPr lang="ja-JP" altLang="en-US" sz="1100" b="0" i="0" baseline="0">
              <a:solidFill>
                <a:schemeClr val="dk1"/>
              </a:solidFill>
              <a:effectLst/>
              <a:latin typeface="+mn-lt"/>
              <a:ea typeface="+mn-ea"/>
              <a:cs typeface="+mn-cs"/>
            </a:rPr>
            <a:t>千円（皆減）、社会保障・税番号制度導入に伴うシステム改修等委託料</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19,359</a:t>
          </a:r>
          <a:r>
            <a:rPr lang="ja-JP" altLang="ja-JP" sz="1100" b="0" i="0" baseline="0">
              <a:solidFill>
                <a:schemeClr val="dk1"/>
              </a:solidFill>
              <a:effectLst/>
              <a:latin typeface="+mn-lt"/>
              <a:ea typeface="+mn-ea"/>
              <a:cs typeface="+mn-cs"/>
            </a:rPr>
            <a:t>千円（皆減）などにより</a:t>
          </a:r>
          <a:r>
            <a:rPr lang="ja-JP" altLang="en-US" sz="1100" b="0" i="0" baseline="0">
              <a:solidFill>
                <a:schemeClr val="dk1"/>
              </a:solidFill>
              <a:effectLst/>
              <a:latin typeface="+mn-lt"/>
              <a:ea typeface="+mn-ea"/>
              <a:cs typeface="+mn-cs"/>
            </a:rPr>
            <a:t>物件費全体としては減少しているものの、経常的物件費の減少に寄与する要因が少ないことから、ポイント増加に繋がったものと分析する。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今後、施設の老朽化に伴う物件費の増加が見込まれることから、施設の統廃合や臨時職員数の削減等による物件費の徹底した見直しを行い改善に努める。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37193</xdr:rowOff>
    </xdr:to>
    <xdr:cxnSp macro="">
      <xdr:nvCxnSpPr>
        <xdr:cNvPr id="131" name="直線コネクタ 130"/>
        <xdr:cNvCxnSpPr/>
      </xdr:nvCxnSpPr>
      <xdr:spPr>
        <a:xfrm>
          <a:off x="15671800" y="2870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4536</xdr:rowOff>
    </xdr:to>
    <xdr:cxnSp macro="">
      <xdr:nvCxnSpPr>
        <xdr:cNvPr id="134" name="直線コネクタ 133"/>
        <xdr:cNvCxnSpPr/>
      </xdr:nvCxnSpPr>
      <xdr:spPr>
        <a:xfrm flipV="1">
          <a:off x="14782800" y="28702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69850</xdr:rowOff>
    </xdr:to>
    <xdr:cxnSp macro="">
      <xdr:nvCxnSpPr>
        <xdr:cNvPr id="137" name="直線コネクタ 136"/>
        <xdr:cNvCxnSpPr/>
      </xdr:nvCxnSpPr>
      <xdr:spPr>
        <a:xfrm flipV="1">
          <a:off x="13893800" y="2919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17</xdr:row>
      <xdr:rowOff>69850</xdr:rowOff>
    </xdr:to>
    <xdr:cxnSp macro="">
      <xdr:nvCxnSpPr>
        <xdr:cNvPr id="140" name="直線コネクタ 139"/>
        <xdr:cNvCxnSpPr/>
      </xdr:nvCxnSpPr>
      <xdr:spPr>
        <a:xfrm>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32856</xdr:rowOff>
    </xdr:from>
    <xdr:ext cx="762000" cy="259045"/>
    <xdr:sp macro="" textlink="">
      <xdr:nvSpPr>
        <xdr:cNvPr id="142" name="テキスト ボックス 141"/>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106334</xdr:rowOff>
    </xdr:from>
    <xdr:ext cx="762000" cy="259045"/>
    <xdr:sp macro="" textlink="">
      <xdr:nvSpPr>
        <xdr:cNvPr id="144" name="テキスト ボックス 143"/>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50" name="円/楕円 149"/>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51"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52" name="円/楕円 151"/>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53" name="テキスト ボックス 152"/>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4" name="円/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5" name="テキスト ボックス 154"/>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6" name="円/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7" name="テキスト ボックス 15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8" name="円/楕円 157"/>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9" name="テキスト ボックス 158"/>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障害者医療費助成等に係る</a:t>
          </a:r>
          <a:r>
            <a:rPr lang="ja-JP" altLang="ja-JP" sz="1100" b="0" i="0" baseline="0">
              <a:solidFill>
                <a:schemeClr val="dk1"/>
              </a:solidFill>
              <a:effectLst/>
              <a:latin typeface="+mn-lt"/>
              <a:ea typeface="+mn-ea"/>
              <a:cs typeface="+mn-cs"/>
            </a:rPr>
            <a:t>扶助費が</a:t>
          </a:r>
          <a:r>
            <a:rPr lang="en-US" altLang="ja-JP" sz="1100" b="0" i="0" baseline="0">
              <a:solidFill>
                <a:schemeClr val="dk1"/>
              </a:solidFill>
              <a:effectLst/>
              <a:latin typeface="+mn-lt"/>
              <a:ea typeface="+mn-ea"/>
              <a:cs typeface="+mn-cs"/>
            </a:rPr>
            <a:t>33,863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％）増、乳幼児</a:t>
          </a:r>
          <a:r>
            <a:rPr lang="ja-JP" altLang="en-US" sz="1100" b="0" i="0" baseline="0">
              <a:solidFill>
                <a:schemeClr val="dk1"/>
              </a:solidFill>
              <a:effectLst/>
              <a:latin typeface="+mn-lt"/>
              <a:ea typeface="+mn-ea"/>
              <a:cs typeface="+mn-cs"/>
            </a:rPr>
            <a:t>・児童及び妊産婦</a:t>
          </a:r>
          <a:r>
            <a:rPr lang="ja-JP" altLang="ja-JP" sz="1100" b="0" i="0" baseline="0">
              <a:solidFill>
                <a:schemeClr val="dk1"/>
              </a:solidFill>
              <a:effectLst/>
              <a:latin typeface="+mn-lt"/>
              <a:ea typeface="+mn-ea"/>
              <a:cs typeface="+mn-cs"/>
            </a:rPr>
            <a:t>医療費</a:t>
          </a:r>
          <a:r>
            <a:rPr lang="ja-JP" altLang="en-US" sz="1100" b="0" i="0" baseline="0">
              <a:solidFill>
                <a:schemeClr val="dk1"/>
              </a:solidFill>
              <a:effectLst/>
              <a:latin typeface="+mn-lt"/>
              <a:ea typeface="+mn-ea"/>
              <a:cs typeface="+mn-cs"/>
            </a:rPr>
            <a:t>助成</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4,289</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％）増などにより、扶助費全体で</a:t>
          </a:r>
          <a:r>
            <a:rPr lang="en-US" altLang="ja-JP" sz="1100" b="0" i="0" baseline="0">
              <a:solidFill>
                <a:schemeClr val="dk1"/>
              </a:solidFill>
              <a:effectLst/>
              <a:latin typeface="+mn-lt"/>
              <a:ea typeface="+mn-ea"/>
              <a:cs typeface="+mn-cs"/>
            </a:rPr>
            <a:t>18,607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町民サービスに直結する経費であり上昇傾向にあるが、財政を過度に圧迫することのないように注視する。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94" name="直線コネクタ 193"/>
        <xdr:cNvCxnSpPr/>
      </xdr:nvCxnSpPr>
      <xdr:spPr>
        <a:xfrm flipV="1">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102507</xdr:rowOff>
    </xdr:to>
    <xdr:cxnSp macro="">
      <xdr:nvCxnSpPr>
        <xdr:cNvPr id="197" name="直線コネクタ 196"/>
        <xdr:cNvCxnSpPr/>
      </xdr:nvCxnSpPr>
      <xdr:spPr>
        <a:xfrm>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53522</xdr:rowOff>
    </xdr:to>
    <xdr:cxnSp macro="">
      <xdr:nvCxnSpPr>
        <xdr:cNvPr id="200" name="直線コネクタ 199"/>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203" name="直線コネクタ 202"/>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3" name="円/楕円 212"/>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4"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5" name="円/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6" name="テキスト ボックス 21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7" name="円/楕円 21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8" name="テキスト ボックス 21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9" name="円/楕円 21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20" name="テキスト ボックス 21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21" name="円/楕円 220"/>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22" name="テキスト ボックス 221"/>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その他に係る経常収支比率は前年度より</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ポイント減少し、類似団体比</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ポイントの差異となった。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スマートグリッド通信インタフェース導入事業△</a:t>
          </a:r>
          <a:r>
            <a:rPr lang="en-US" altLang="ja-JP" sz="1100" b="0" i="0" baseline="0">
              <a:solidFill>
                <a:schemeClr val="dk1"/>
              </a:solidFill>
              <a:effectLst/>
              <a:latin typeface="+mn-lt"/>
              <a:ea typeface="+mn-ea"/>
              <a:cs typeface="+mn-cs"/>
            </a:rPr>
            <a:t>318,600</a:t>
          </a:r>
          <a:r>
            <a:rPr lang="ja-JP" altLang="en-US" sz="1100" b="0" i="0" baseline="0">
              <a:solidFill>
                <a:schemeClr val="dk1"/>
              </a:solidFill>
              <a:effectLst/>
              <a:latin typeface="+mn-lt"/>
              <a:ea typeface="+mn-ea"/>
              <a:cs typeface="+mn-cs"/>
            </a:rPr>
            <a:t>千円（皆減）、積立金・貸付金が△</a:t>
          </a:r>
          <a:r>
            <a:rPr lang="en-US" altLang="ja-JP" sz="1100" b="0" i="0" baseline="0">
              <a:solidFill>
                <a:schemeClr val="dk1"/>
              </a:solidFill>
              <a:effectLst/>
              <a:latin typeface="+mn-lt"/>
              <a:ea typeface="+mn-ea"/>
              <a:cs typeface="+mn-cs"/>
            </a:rPr>
            <a:t>257,005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26.0</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などにより、その他の経費全体としては減少となった。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一方で繰出金が</a:t>
          </a:r>
          <a:r>
            <a:rPr lang="en-US" altLang="ja-JP" sz="1100" b="0" i="0" baseline="0">
              <a:solidFill>
                <a:schemeClr val="dk1"/>
              </a:solidFill>
              <a:effectLst/>
              <a:latin typeface="+mn-lt"/>
              <a:ea typeface="+mn-ea"/>
              <a:cs typeface="+mn-cs"/>
            </a:rPr>
            <a:t>84,705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7.9</a:t>
          </a:r>
          <a:r>
            <a:rPr lang="ja-JP" altLang="en-US" sz="1100" b="0" i="0" baseline="0">
              <a:solidFill>
                <a:schemeClr val="dk1"/>
              </a:solidFill>
              <a:effectLst/>
              <a:latin typeface="+mn-lt"/>
              <a:ea typeface="+mn-ea"/>
              <a:cs typeface="+mn-cs"/>
            </a:rPr>
            <a:t>％）増となっており、</a:t>
          </a:r>
          <a:r>
            <a:rPr lang="ja-JP" altLang="ja-JP" sz="1100" b="0" i="0" baseline="0">
              <a:solidFill>
                <a:schemeClr val="dk1"/>
              </a:solidFill>
              <a:effectLst/>
              <a:latin typeface="+mn-lt"/>
              <a:ea typeface="+mn-ea"/>
              <a:cs typeface="+mn-cs"/>
            </a:rPr>
            <a:t>特別会計においては独立採算の原則に立ち返り、一般会計に負担が生じる繰り入れに依存しないように努める。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102507</xdr:rowOff>
    </xdr:from>
    <xdr:to>
      <xdr:col>24</xdr:col>
      <xdr:colOff>31750</xdr:colOff>
      <xdr:row>55</xdr:row>
      <xdr:rowOff>102507</xdr:rowOff>
    </xdr:to>
    <xdr:cxnSp macro="">
      <xdr:nvCxnSpPr>
        <xdr:cNvPr id="257" name="直線コネクタ 256"/>
        <xdr:cNvCxnSpPr/>
      </xdr:nvCxnSpPr>
      <xdr:spPr>
        <a:xfrm flipV="1">
          <a:off x="15671800" y="91893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102507</xdr:rowOff>
    </xdr:from>
    <xdr:to>
      <xdr:col>22</xdr:col>
      <xdr:colOff>565150</xdr:colOff>
      <xdr:row>55</xdr:row>
      <xdr:rowOff>167822</xdr:rowOff>
    </xdr:to>
    <xdr:cxnSp macro="">
      <xdr:nvCxnSpPr>
        <xdr:cNvPr id="260" name="直線コネクタ 259"/>
        <xdr:cNvCxnSpPr/>
      </xdr:nvCxnSpPr>
      <xdr:spPr>
        <a:xfrm flipV="1">
          <a:off x="14782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151493</xdr:rowOff>
    </xdr:from>
    <xdr:to>
      <xdr:col>21</xdr:col>
      <xdr:colOff>361950</xdr:colOff>
      <xdr:row>55</xdr:row>
      <xdr:rowOff>167822</xdr:rowOff>
    </xdr:to>
    <xdr:cxnSp macro="">
      <xdr:nvCxnSpPr>
        <xdr:cNvPr id="263" name="直線コネクタ 262"/>
        <xdr:cNvCxnSpPr/>
      </xdr:nvCxnSpPr>
      <xdr:spPr>
        <a:xfrm>
          <a:off x="13893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45357</xdr:rowOff>
    </xdr:from>
    <xdr:to>
      <xdr:col>20</xdr:col>
      <xdr:colOff>158750</xdr:colOff>
      <xdr:row>55</xdr:row>
      <xdr:rowOff>151493</xdr:rowOff>
    </xdr:to>
    <xdr:cxnSp macro="">
      <xdr:nvCxnSpPr>
        <xdr:cNvPr id="266" name="直線コネクタ 265"/>
        <xdr:cNvCxnSpPr/>
      </xdr:nvCxnSpPr>
      <xdr:spPr>
        <a:xfrm>
          <a:off x="13004800" y="93036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70" name="テキスト ボックス 269"/>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51707</xdr:rowOff>
    </xdr:from>
    <xdr:to>
      <xdr:col>24</xdr:col>
      <xdr:colOff>82550</xdr:colOff>
      <xdr:row>53</xdr:row>
      <xdr:rowOff>153307</xdr:rowOff>
    </xdr:to>
    <xdr:sp macro="" textlink="">
      <xdr:nvSpPr>
        <xdr:cNvPr id="276" name="円/楕円 275"/>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68234</xdr:rowOff>
    </xdr:from>
    <xdr:ext cx="762000" cy="259045"/>
    <xdr:sp macro="" textlink="">
      <xdr:nvSpPr>
        <xdr:cNvPr id="277" name="その他該当値テキスト"/>
        <xdr:cNvSpPr txBox="1"/>
      </xdr:nvSpPr>
      <xdr:spPr>
        <a:xfrm>
          <a:off x="16598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51707</xdr:rowOff>
    </xdr:from>
    <xdr:to>
      <xdr:col>22</xdr:col>
      <xdr:colOff>615950</xdr:colOff>
      <xdr:row>55</xdr:row>
      <xdr:rowOff>153307</xdr:rowOff>
    </xdr:to>
    <xdr:sp macro="" textlink="">
      <xdr:nvSpPr>
        <xdr:cNvPr id="278" name="円/楕円 277"/>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79" name="テキスト ボックス 278"/>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117022</xdr:rowOff>
    </xdr:from>
    <xdr:to>
      <xdr:col>21</xdr:col>
      <xdr:colOff>412750</xdr:colOff>
      <xdr:row>56</xdr:row>
      <xdr:rowOff>47172</xdr:rowOff>
    </xdr:to>
    <xdr:sp macro="" textlink="">
      <xdr:nvSpPr>
        <xdr:cNvPr id="280" name="円/楕円 279"/>
        <xdr:cNvSpPr/>
      </xdr:nvSpPr>
      <xdr:spPr>
        <a:xfrm>
          <a:off x="14732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57349</xdr:rowOff>
    </xdr:from>
    <xdr:ext cx="762000" cy="259045"/>
    <xdr:sp macro="" textlink="">
      <xdr:nvSpPr>
        <xdr:cNvPr id="281" name="テキスト ボックス 280"/>
        <xdr:cNvSpPr txBox="1"/>
      </xdr:nvSpPr>
      <xdr:spPr>
        <a:xfrm>
          <a:off x="14401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100693</xdr:rowOff>
    </xdr:from>
    <xdr:to>
      <xdr:col>20</xdr:col>
      <xdr:colOff>209550</xdr:colOff>
      <xdr:row>56</xdr:row>
      <xdr:rowOff>30843</xdr:rowOff>
    </xdr:to>
    <xdr:sp macro="" textlink="">
      <xdr:nvSpPr>
        <xdr:cNvPr id="282" name="円/楕円 281"/>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41020</xdr:rowOff>
    </xdr:from>
    <xdr:ext cx="762000" cy="259045"/>
    <xdr:sp macro="" textlink="">
      <xdr:nvSpPr>
        <xdr:cNvPr id="283" name="テキスト ボックス 282"/>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166007</xdr:rowOff>
    </xdr:from>
    <xdr:to>
      <xdr:col>19</xdr:col>
      <xdr:colOff>6350</xdr:colOff>
      <xdr:row>54</xdr:row>
      <xdr:rowOff>96157</xdr:rowOff>
    </xdr:to>
    <xdr:sp macro="" textlink="">
      <xdr:nvSpPr>
        <xdr:cNvPr id="284" name="円/楕円 283"/>
        <xdr:cNvSpPr/>
      </xdr:nvSpPr>
      <xdr:spPr>
        <a:xfrm>
          <a:off x="12954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106334</xdr:rowOff>
    </xdr:from>
    <xdr:ext cx="762000" cy="259045"/>
    <xdr:sp macro="" textlink="">
      <xdr:nvSpPr>
        <xdr:cNvPr id="285" name="テキスト ボックス 284"/>
        <xdr:cNvSpPr txBox="1"/>
      </xdr:nvSpPr>
      <xdr:spPr>
        <a:xfrm>
          <a:off x="12623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ポイント増加し、依然として類似団体平均を上回っている。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各種団体への補助金や久慈広域連合への負担金等が増加傾向にあることが、ポイント増加の要因である。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今後とも、通常事業分については町単独補助金の整理合理化を図り、補助費等の抑制に努める。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53522</xdr:rowOff>
    </xdr:to>
    <xdr:cxnSp macro="">
      <xdr:nvCxnSpPr>
        <xdr:cNvPr id="320" name="直線コネクタ 319"/>
        <xdr:cNvCxnSpPr/>
      </xdr:nvCxnSpPr>
      <xdr:spPr>
        <a:xfrm>
          <a:off x="15671800" y="6718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21"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137885</xdr:rowOff>
    </xdr:from>
    <xdr:to>
      <xdr:col>22</xdr:col>
      <xdr:colOff>565150</xdr:colOff>
      <xdr:row>39</xdr:row>
      <xdr:rowOff>31750</xdr:rowOff>
    </xdr:to>
    <xdr:cxnSp macro="">
      <xdr:nvCxnSpPr>
        <xdr:cNvPr id="323" name="直線コネクタ 322"/>
        <xdr:cNvCxnSpPr/>
      </xdr:nvCxnSpPr>
      <xdr:spPr>
        <a:xfrm>
          <a:off x="14782800" y="665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137885</xdr:rowOff>
    </xdr:from>
    <xdr:to>
      <xdr:col>21</xdr:col>
      <xdr:colOff>361950</xdr:colOff>
      <xdr:row>38</xdr:row>
      <xdr:rowOff>148772</xdr:rowOff>
    </xdr:to>
    <xdr:cxnSp macro="">
      <xdr:nvCxnSpPr>
        <xdr:cNvPr id="326" name="直線コネクタ 325"/>
        <xdr:cNvCxnSpPr/>
      </xdr:nvCxnSpPr>
      <xdr:spPr>
        <a:xfrm flipV="1">
          <a:off x="13893800" y="6652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148772</xdr:rowOff>
    </xdr:from>
    <xdr:to>
      <xdr:col>20</xdr:col>
      <xdr:colOff>158750</xdr:colOff>
      <xdr:row>38</xdr:row>
      <xdr:rowOff>159657</xdr:rowOff>
    </xdr:to>
    <xdr:cxnSp macro="">
      <xdr:nvCxnSpPr>
        <xdr:cNvPr id="329" name="直線コネクタ 328"/>
        <xdr:cNvCxnSpPr/>
      </xdr:nvCxnSpPr>
      <xdr:spPr>
        <a:xfrm flipV="1">
          <a:off x="13004800" y="6663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76399</xdr:rowOff>
    </xdr:from>
    <xdr:ext cx="762000" cy="259045"/>
    <xdr:sp macro="" textlink="">
      <xdr:nvSpPr>
        <xdr:cNvPr id="331" name="テキスト ボックス 330"/>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43741</xdr:rowOff>
    </xdr:from>
    <xdr:ext cx="762000" cy="259045"/>
    <xdr:sp macro="" textlink="">
      <xdr:nvSpPr>
        <xdr:cNvPr id="333" name="テキスト ボックス 332"/>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2722</xdr:rowOff>
    </xdr:from>
    <xdr:to>
      <xdr:col>24</xdr:col>
      <xdr:colOff>82550</xdr:colOff>
      <xdr:row>39</xdr:row>
      <xdr:rowOff>104322</xdr:rowOff>
    </xdr:to>
    <xdr:sp macro="" textlink="">
      <xdr:nvSpPr>
        <xdr:cNvPr id="339" name="円/楕円 338"/>
        <xdr:cNvSpPr/>
      </xdr:nvSpPr>
      <xdr:spPr>
        <a:xfrm>
          <a:off x="16459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146249</xdr:rowOff>
    </xdr:from>
    <xdr:ext cx="762000" cy="259045"/>
    <xdr:sp macro="" textlink="">
      <xdr:nvSpPr>
        <xdr:cNvPr id="340" name="補助費等該当値テキスト"/>
        <xdr:cNvSpPr txBox="1"/>
      </xdr:nvSpPr>
      <xdr:spPr>
        <a:xfrm>
          <a:off x="16598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41" name="円/楕円 340"/>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67327</xdr:rowOff>
    </xdr:from>
    <xdr:ext cx="736600" cy="259045"/>
    <xdr:sp macro="" textlink="">
      <xdr:nvSpPr>
        <xdr:cNvPr id="342" name="テキスト ボックス 341"/>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87085</xdr:rowOff>
    </xdr:from>
    <xdr:to>
      <xdr:col>21</xdr:col>
      <xdr:colOff>412750</xdr:colOff>
      <xdr:row>39</xdr:row>
      <xdr:rowOff>17235</xdr:rowOff>
    </xdr:to>
    <xdr:sp macro="" textlink="">
      <xdr:nvSpPr>
        <xdr:cNvPr id="343" name="円/楕円 342"/>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2012</xdr:rowOff>
    </xdr:from>
    <xdr:ext cx="762000" cy="259045"/>
    <xdr:sp macro="" textlink="">
      <xdr:nvSpPr>
        <xdr:cNvPr id="344" name="テキスト ボックス 343"/>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97972</xdr:rowOff>
    </xdr:from>
    <xdr:to>
      <xdr:col>20</xdr:col>
      <xdr:colOff>209550</xdr:colOff>
      <xdr:row>39</xdr:row>
      <xdr:rowOff>28122</xdr:rowOff>
    </xdr:to>
    <xdr:sp macro="" textlink="">
      <xdr:nvSpPr>
        <xdr:cNvPr id="345" name="円/楕円 344"/>
        <xdr:cNvSpPr/>
      </xdr:nvSpPr>
      <xdr:spPr>
        <a:xfrm>
          <a:off x="13843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12899</xdr:rowOff>
    </xdr:from>
    <xdr:ext cx="762000" cy="259045"/>
    <xdr:sp macro="" textlink="">
      <xdr:nvSpPr>
        <xdr:cNvPr id="346" name="テキスト ボックス 345"/>
        <xdr:cNvSpPr txBox="1"/>
      </xdr:nvSpPr>
      <xdr:spPr>
        <a:xfrm>
          <a:off x="13512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108857</xdr:rowOff>
    </xdr:from>
    <xdr:to>
      <xdr:col>19</xdr:col>
      <xdr:colOff>6350</xdr:colOff>
      <xdr:row>39</xdr:row>
      <xdr:rowOff>39007</xdr:rowOff>
    </xdr:to>
    <xdr:sp macro="" textlink="">
      <xdr:nvSpPr>
        <xdr:cNvPr id="347" name="円/楕円 346"/>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23784</xdr:rowOff>
    </xdr:from>
    <xdr:ext cx="762000" cy="259045"/>
    <xdr:sp macro="" textlink="">
      <xdr:nvSpPr>
        <xdr:cNvPr id="348" name="テキスト ボックス 347"/>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ポイント増となり、類似団体平均を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過疎対策事業債</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47,437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167.2</a:t>
          </a:r>
          <a:r>
            <a:rPr lang="ja-JP" altLang="ja-JP" sz="1100" b="0" i="0" baseline="0">
              <a:solidFill>
                <a:schemeClr val="dk1"/>
              </a:solidFill>
              <a:effectLst/>
              <a:latin typeface="+mn-lt"/>
              <a:ea typeface="+mn-ea"/>
              <a:cs typeface="+mn-cs"/>
            </a:rPr>
            <a:t>％）増、合併特例債が</a:t>
          </a:r>
          <a:r>
            <a:rPr lang="en-US" altLang="ja-JP" sz="1100" b="0" i="0" baseline="0">
              <a:solidFill>
                <a:schemeClr val="dk1"/>
              </a:solidFill>
              <a:effectLst/>
              <a:latin typeface="+mn-lt"/>
              <a:ea typeface="+mn-ea"/>
              <a:cs typeface="+mn-cs"/>
            </a:rPr>
            <a:t>27,271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臨時財政対策</a:t>
          </a:r>
          <a:r>
            <a:rPr lang="ja-JP" altLang="ja-JP" sz="1100" b="0" i="0" baseline="0">
              <a:solidFill>
                <a:schemeClr val="dk1"/>
              </a:solidFill>
              <a:effectLst/>
              <a:latin typeface="+mn-lt"/>
              <a:ea typeface="+mn-ea"/>
              <a:cs typeface="+mn-cs"/>
            </a:rPr>
            <a:t>債が</a:t>
          </a:r>
          <a:r>
            <a:rPr lang="en-US" altLang="ja-JP" sz="1100" b="0" i="0" baseline="0">
              <a:solidFill>
                <a:schemeClr val="dk1"/>
              </a:solidFill>
              <a:effectLst/>
              <a:latin typeface="+mn-lt"/>
              <a:ea typeface="+mn-ea"/>
              <a:cs typeface="+mn-cs"/>
            </a:rPr>
            <a:t>11,717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％）増などにより、公債費全体で</a:t>
          </a:r>
          <a:r>
            <a:rPr lang="en-US" altLang="ja-JP" sz="1100" b="0" i="0" baseline="0">
              <a:solidFill>
                <a:schemeClr val="dk1"/>
              </a:solidFill>
              <a:effectLst/>
              <a:latin typeface="+mn-lt"/>
              <a:ea typeface="+mn-ea"/>
              <a:cs typeface="+mn-cs"/>
            </a:rPr>
            <a:t>48,420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％）の増となったことが要因と考えられる。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今後においてもプライマリーバランスの確保、実質公債費比率の動向を見極めながら、緊急性、必要性を検討し事業の取捨選択に努める。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130811</xdr:rowOff>
    </xdr:to>
    <xdr:cxnSp macro="">
      <xdr:nvCxnSpPr>
        <xdr:cNvPr id="381" name="直線コネクタ 380"/>
        <xdr:cNvCxnSpPr/>
      </xdr:nvCxnSpPr>
      <xdr:spPr>
        <a:xfrm>
          <a:off x="3987800" y="13583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39370</xdr:rowOff>
    </xdr:to>
    <xdr:cxnSp macro="">
      <xdr:nvCxnSpPr>
        <xdr:cNvPr id="384" name="直線コネクタ 383"/>
        <xdr:cNvCxnSpPr/>
      </xdr:nvCxnSpPr>
      <xdr:spPr>
        <a:xfrm>
          <a:off x="3098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31750</xdr:rowOff>
    </xdr:to>
    <xdr:cxnSp macro="">
      <xdr:nvCxnSpPr>
        <xdr:cNvPr id="387" name="直線コネクタ 386"/>
        <xdr:cNvCxnSpPr/>
      </xdr:nvCxnSpPr>
      <xdr:spPr>
        <a:xfrm flipV="1">
          <a:off x="2209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9" name="テキスト ボックス 388"/>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31750</xdr:rowOff>
    </xdr:to>
    <xdr:cxnSp macro="">
      <xdr:nvCxnSpPr>
        <xdr:cNvPr id="390" name="直線コネクタ 389"/>
        <xdr:cNvCxnSpPr/>
      </xdr:nvCxnSpPr>
      <xdr:spPr>
        <a:xfrm>
          <a:off x="1320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2" name="テキスト ボックス 391"/>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4" name="テキスト ボックス 393"/>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80011</xdr:rowOff>
    </xdr:from>
    <xdr:to>
      <xdr:col>7</xdr:col>
      <xdr:colOff>66675</xdr:colOff>
      <xdr:row>80</xdr:row>
      <xdr:rowOff>10161</xdr:rowOff>
    </xdr:to>
    <xdr:sp macro="" textlink="">
      <xdr:nvSpPr>
        <xdr:cNvPr id="400" name="円/楕円 399"/>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52088</xdr:rowOff>
    </xdr:from>
    <xdr:ext cx="762000" cy="259045"/>
    <xdr:sp macro="" textlink="">
      <xdr:nvSpPr>
        <xdr:cNvPr id="401"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402" name="円/楕円 401"/>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403" name="テキスト ボックス 402"/>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404" name="円/楕円 403"/>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54627</xdr:rowOff>
    </xdr:from>
    <xdr:ext cx="762000" cy="259045"/>
    <xdr:sp macro="" textlink="">
      <xdr:nvSpPr>
        <xdr:cNvPr id="405" name="テキスト ボックス 404"/>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406" name="円/楕円 405"/>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92727</xdr:rowOff>
    </xdr:from>
    <xdr:ext cx="762000" cy="259045"/>
    <xdr:sp macro="" textlink="">
      <xdr:nvSpPr>
        <xdr:cNvPr id="407" name="テキスト ボックス 406"/>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408" name="円/楕円 407"/>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92727</xdr:rowOff>
    </xdr:from>
    <xdr:ext cx="762000" cy="259045"/>
    <xdr:sp macro="" textlink="">
      <xdr:nvSpPr>
        <xdr:cNvPr id="409" name="テキスト ボックス 408"/>
        <xdr:cNvSpPr txBox="1"/>
      </xdr:nvSpPr>
      <xdr:spPr>
        <a:xfrm>
          <a:off x="939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公債費以外の経常収支比率は前年度比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し、類似団体と</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差異となった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物件費や補助費等で増加しているものの、扶助費やその他の費目で減少しており、積立金・貸付金△</a:t>
          </a:r>
          <a:r>
            <a:rPr lang="en-US" altLang="ja-JP" sz="1100" b="0" i="0" baseline="0">
              <a:solidFill>
                <a:schemeClr val="dk1"/>
              </a:solidFill>
              <a:effectLst/>
              <a:latin typeface="+mn-lt"/>
              <a:ea typeface="+mn-ea"/>
              <a:cs typeface="+mn-cs"/>
            </a:rPr>
            <a:t>257,005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26.0</a:t>
          </a:r>
          <a:r>
            <a:rPr lang="ja-JP" altLang="en-US" sz="1100" b="0" i="0" baseline="0">
              <a:solidFill>
                <a:schemeClr val="dk1"/>
              </a:solidFill>
              <a:effectLst/>
              <a:latin typeface="+mn-lt"/>
              <a:ea typeface="+mn-ea"/>
              <a:cs typeface="+mn-cs"/>
            </a:rPr>
            <a:t>％）減などが要因となっている。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経常経費であり簡単に削減することのできない費目ではあるが、町単独補助金の整理合理化を図るなどし、抑制に努める。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1270</xdr:rowOff>
    </xdr:to>
    <xdr:cxnSp macro="">
      <xdr:nvCxnSpPr>
        <xdr:cNvPr id="438" name="直線コネクタ 437"/>
        <xdr:cNvCxnSpPr/>
      </xdr:nvCxnSpPr>
      <xdr:spPr>
        <a:xfrm flipV="1">
          <a:off x="15671800" y="133172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1270</xdr:rowOff>
    </xdr:to>
    <xdr:cxnSp macro="">
      <xdr:nvCxnSpPr>
        <xdr:cNvPr id="441" name="直線コネクタ 440"/>
        <xdr:cNvCxnSpPr/>
      </xdr:nvCxnSpPr>
      <xdr:spPr>
        <a:xfrm>
          <a:off x="14782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3" name="テキスト ボックス 442"/>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121286</xdr:rowOff>
    </xdr:from>
    <xdr:to>
      <xdr:col>21</xdr:col>
      <xdr:colOff>361950</xdr:colOff>
      <xdr:row>77</xdr:row>
      <xdr:rowOff>149861</xdr:rowOff>
    </xdr:to>
    <xdr:cxnSp macro="">
      <xdr:nvCxnSpPr>
        <xdr:cNvPr id="444" name="直線コネクタ 443"/>
        <xdr:cNvCxnSpPr/>
      </xdr:nvCxnSpPr>
      <xdr:spPr>
        <a:xfrm>
          <a:off x="13893800" y="133229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6" name="テキスト ボックス 445"/>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86995</xdr:rowOff>
    </xdr:from>
    <xdr:to>
      <xdr:col>20</xdr:col>
      <xdr:colOff>158750</xdr:colOff>
      <xdr:row>77</xdr:row>
      <xdr:rowOff>121286</xdr:rowOff>
    </xdr:to>
    <xdr:cxnSp macro="">
      <xdr:nvCxnSpPr>
        <xdr:cNvPr id="447" name="直線コネクタ 446"/>
        <xdr:cNvCxnSpPr/>
      </xdr:nvCxnSpPr>
      <xdr:spPr>
        <a:xfrm>
          <a:off x="13004800" y="132886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51" name="テキスト ボックス 450"/>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7" name="円/楕円 45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5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9" name="円/楕円 458"/>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60" name="テキスト ボックス 459"/>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61" name="円/楕円 460"/>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62" name="テキスト ボックス 461"/>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70486</xdr:rowOff>
    </xdr:from>
    <xdr:to>
      <xdr:col>20</xdr:col>
      <xdr:colOff>209550</xdr:colOff>
      <xdr:row>78</xdr:row>
      <xdr:rowOff>636</xdr:rowOff>
    </xdr:to>
    <xdr:sp macro="" textlink="">
      <xdr:nvSpPr>
        <xdr:cNvPr id="463" name="円/楕円 462"/>
        <xdr:cNvSpPr/>
      </xdr:nvSpPr>
      <xdr:spPr>
        <a:xfrm>
          <a:off x="13843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156863</xdr:rowOff>
    </xdr:from>
    <xdr:ext cx="762000" cy="259045"/>
    <xdr:sp macro="" textlink="">
      <xdr:nvSpPr>
        <xdr:cNvPr id="464" name="テキスト ボックス 463"/>
        <xdr:cNvSpPr txBox="1"/>
      </xdr:nvSpPr>
      <xdr:spPr>
        <a:xfrm>
          <a:off x="13512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36195</xdr:rowOff>
    </xdr:from>
    <xdr:to>
      <xdr:col>19</xdr:col>
      <xdr:colOff>6350</xdr:colOff>
      <xdr:row>77</xdr:row>
      <xdr:rowOff>137795</xdr:rowOff>
    </xdr:to>
    <xdr:sp macro="" textlink="">
      <xdr:nvSpPr>
        <xdr:cNvPr id="465" name="円/楕円 464"/>
        <xdr:cNvSpPr/>
      </xdr:nvSpPr>
      <xdr:spPr>
        <a:xfrm>
          <a:off x="12954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122572</xdr:rowOff>
    </xdr:from>
    <xdr:ext cx="762000" cy="259045"/>
    <xdr:sp macro="" textlink="">
      <xdr:nvSpPr>
        <xdr:cNvPr id="466" name="テキスト ボックス 465"/>
        <xdr:cNvSpPr txBox="1"/>
      </xdr:nvSpPr>
      <xdr:spPr>
        <a:xfrm>
          <a:off x="12623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岩手県洋野町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157617</xdr:rowOff>
    </xdr:from>
    <xdr:to>
      <xdr:col>4</xdr:col>
      <xdr:colOff>1117600</xdr:colOff>
      <xdr:row>16</xdr:row>
      <xdr:rowOff>169786</xdr:rowOff>
    </xdr:to>
    <xdr:cxnSp macro="">
      <xdr:nvCxnSpPr>
        <xdr:cNvPr id="50" name="直線コネクタ 49"/>
        <xdr:cNvCxnSpPr/>
      </xdr:nvCxnSpPr>
      <xdr:spPr bwMode="auto">
        <a:xfrm flipV="1">
          <a:off x="5003800" y="2948442"/>
          <a:ext cx="647700" cy="12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169786</xdr:rowOff>
    </xdr:from>
    <xdr:to>
      <xdr:col>4</xdr:col>
      <xdr:colOff>469900</xdr:colOff>
      <xdr:row>17</xdr:row>
      <xdr:rowOff>18644</xdr:rowOff>
    </xdr:to>
    <xdr:cxnSp macro="">
      <xdr:nvCxnSpPr>
        <xdr:cNvPr id="53" name="直線コネクタ 52"/>
        <xdr:cNvCxnSpPr/>
      </xdr:nvCxnSpPr>
      <xdr:spPr bwMode="auto">
        <a:xfrm flipV="1">
          <a:off x="4305300" y="2960611"/>
          <a:ext cx="69850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18644</xdr:rowOff>
    </xdr:from>
    <xdr:to>
      <xdr:col>3</xdr:col>
      <xdr:colOff>904875</xdr:colOff>
      <xdr:row>17</xdr:row>
      <xdr:rowOff>40696</xdr:rowOff>
    </xdr:to>
    <xdr:cxnSp macro="">
      <xdr:nvCxnSpPr>
        <xdr:cNvPr id="56" name="直線コネクタ 55"/>
        <xdr:cNvCxnSpPr/>
      </xdr:nvCxnSpPr>
      <xdr:spPr bwMode="auto">
        <a:xfrm flipV="1">
          <a:off x="3606800" y="2980919"/>
          <a:ext cx="698500" cy="2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168339</xdr:rowOff>
    </xdr:from>
    <xdr:to>
      <xdr:col>3</xdr:col>
      <xdr:colOff>206375</xdr:colOff>
      <xdr:row>17</xdr:row>
      <xdr:rowOff>40696</xdr:rowOff>
    </xdr:to>
    <xdr:cxnSp macro="">
      <xdr:nvCxnSpPr>
        <xdr:cNvPr id="59" name="直線コネクタ 58"/>
        <xdr:cNvCxnSpPr/>
      </xdr:nvCxnSpPr>
      <xdr:spPr bwMode="auto">
        <a:xfrm>
          <a:off x="2908300" y="2959164"/>
          <a:ext cx="698500" cy="4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106817</xdr:rowOff>
    </xdr:from>
    <xdr:to>
      <xdr:col>5</xdr:col>
      <xdr:colOff>34925</xdr:colOff>
      <xdr:row>17</xdr:row>
      <xdr:rowOff>36967</xdr:rowOff>
    </xdr:to>
    <xdr:sp macro="" textlink="">
      <xdr:nvSpPr>
        <xdr:cNvPr id="69" name="円/楕円 68"/>
        <xdr:cNvSpPr/>
      </xdr:nvSpPr>
      <xdr:spPr bwMode="auto">
        <a:xfrm>
          <a:off x="5600700" y="289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123344</xdr:rowOff>
    </xdr:from>
    <xdr:ext cx="762000" cy="259045"/>
    <xdr:sp macro="" textlink="">
      <xdr:nvSpPr>
        <xdr:cNvPr id="70" name="人口1人当たり決算額の推移該当値テキスト130"/>
        <xdr:cNvSpPr txBox="1"/>
      </xdr:nvSpPr>
      <xdr:spPr>
        <a:xfrm>
          <a:off x="5740400" y="274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118986</xdr:rowOff>
    </xdr:from>
    <xdr:to>
      <xdr:col>4</xdr:col>
      <xdr:colOff>520700</xdr:colOff>
      <xdr:row>17</xdr:row>
      <xdr:rowOff>49136</xdr:rowOff>
    </xdr:to>
    <xdr:sp macro="" textlink="">
      <xdr:nvSpPr>
        <xdr:cNvPr id="71" name="円/楕円 70"/>
        <xdr:cNvSpPr/>
      </xdr:nvSpPr>
      <xdr:spPr bwMode="auto">
        <a:xfrm>
          <a:off x="4953000" y="290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59313</xdr:rowOff>
    </xdr:from>
    <xdr:ext cx="736600" cy="259045"/>
    <xdr:sp macro="" textlink="">
      <xdr:nvSpPr>
        <xdr:cNvPr id="72" name="テキスト ボックス 71"/>
        <xdr:cNvSpPr txBox="1"/>
      </xdr:nvSpPr>
      <xdr:spPr>
        <a:xfrm>
          <a:off x="4622800" y="267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139294</xdr:rowOff>
    </xdr:from>
    <xdr:to>
      <xdr:col>3</xdr:col>
      <xdr:colOff>955675</xdr:colOff>
      <xdr:row>17</xdr:row>
      <xdr:rowOff>69444</xdr:rowOff>
    </xdr:to>
    <xdr:sp macro="" textlink="">
      <xdr:nvSpPr>
        <xdr:cNvPr id="73" name="円/楕円 72"/>
        <xdr:cNvSpPr/>
      </xdr:nvSpPr>
      <xdr:spPr bwMode="auto">
        <a:xfrm>
          <a:off x="4254500" y="293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79621</xdr:rowOff>
    </xdr:from>
    <xdr:ext cx="762000" cy="259045"/>
    <xdr:sp macro="" textlink="">
      <xdr:nvSpPr>
        <xdr:cNvPr id="74" name="テキスト ボックス 73"/>
        <xdr:cNvSpPr txBox="1"/>
      </xdr:nvSpPr>
      <xdr:spPr>
        <a:xfrm>
          <a:off x="3924300" y="26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161346</xdr:rowOff>
    </xdr:from>
    <xdr:to>
      <xdr:col>3</xdr:col>
      <xdr:colOff>257175</xdr:colOff>
      <xdr:row>17</xdr:row>
      <xdr:rowOff>91496</xdr:rowOff>
    </xdr:to>
    <xdr:sp macro="" textlink="">
      <xdr:nvSpPr>
        <xdr:cNvPr id="75" name="円/楕円 74"/>
        <xdr:cNvSpPr/>
      </xdr:nvSpPr>
      <xdr:spPr bwMode="auto">
        <a:xfrm>
          <a:off x="3556000" y="295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101673</xdr:rowOff>
    </xdr:from>
    <xdr:ext cx="762000" cy="259045"/>
    <xdr:sp macro="" textlink="">
      <xdr:nvSpPr>
        <xdr:cNvPr id="76" name="テキスト ボックス 75"/>
        <xdr:cNvSpPr txBox="1"/>
      </xdr:nvSpPr>
      <xdr:spPr>
        <a:xfrm>
          <a:off x="3225800" y="272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117539</xdr:rowOff>
    </xdr:from>
    <xdr:to>
      <xdr:col>2</xdr:col>
      <xdr:colOff>692150</xdr:colOff>
      <xdr:row>17</xdr:row>
      <xdr:rowOff>47689</xdr:rowOff>
    </xdr:to>
    <xdr:sp macro="" textlink="">
      <xdr:nvSpPr>
        <xdr:cNvPr id="77" name="円/楕円 76"/>
        <xdr:cNvSpPr/>
      </xdr:nvSpPr>
      <xdr:spPr bwMode="auto">
        <a:xfrm>
          <a:off x="2857500" y="290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57866</xdr:rowOff>
    </xdr:from>
    <xdr:ext cx="762000" cy="259045"/>
    <xdr:sp macro="" textlink="">
      <xdr:nvSpPr>
        <xdr:cNvPr id="78" name="テキスト ボックス 77"/>
        <xdr:cNvSpPr txBox="1"/>
      </xdr:nvSpPr>
      <xdr:spPr>
        <a:xfrm>
          <a:off x="2527300" y="26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66466</xdr:rowOff>
    </xdr:from>
    <xdr:to>
      <xdr:col>4</xdr:col>
      <xdr:colOff>1117600</xdr:colOff>
      <xdr:row>35</xdr:row>
      <xdr:rowOff>118999</xdr:rowOff>
    </xdr:to>
    <xdr:cxnSp macro="">
      <xdr:nvCxnSpPr>
        <xdr:cNvPr id="110" name="直線コネクタ 109"/>
        <xdr:cNvCxnSpPr/>
      </xdr:nvCxnSpPr>
      <xdr:spPr bwMode="auto">
        <a:xfrm flipV="1">
          <a:off x="5003800" y="6676816"/>
          <a:ext cx="647700" cy="5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118999</xdr:rowOff>
    </xdr:from>
    <xdr:to>
      <xdr:col>4</xdr:col>
      <xdr:colOff>469900</xdr:colOff>
      <xdr:row>35</xdr:row>
      <xdr:rowOff>273670</xdr:rowOff>
    </xdr:to>
    <xdr:cxnSp macro="">
      <xdr:nvCxnSpPr>
        <xdr:cNvPr id="113" name="直線コネクタ 112"/>
        <xdr:cNvCxnSpPr/>
      </xdr:nvCxnSpPr>
      <xdr:spPr bwMode="auto">
        <a:xfrm flipV="1">
          <a:off x="4305300" y="6729349"/>
          <a:ext cx="698500" cy="15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5" name="テキスト ボックス 114"/>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147003</xdr:rowOff>
    </xdr:from>
    <xdr:to>
      <xdr:col>3</xdr:col>
      <xdr:colOff>904875</xdr:colOff>
      <xdr:row>35</xdr:row>
      <xdr:rowOff>273670</xdr:rowOff>
    </xdr:to>
    <xdr:cxnSp macro="">
      <xdr:nvCxnSpPr>
        <xdr:cNvPr id="116" name="直線コネクタ 115"/>
        <xdr:cNvCxnSpPr/>
      </xdr:nvCxnSpPr>
      <xdr:spPr bwMode="auto">
        <a:xfrm>
          <a:off x="3606800" y="6757353"/>
          <a:ext cx="698500" cy="12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18" name="テキスト ボックス 117"/>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147003</xdr:rowOff>
    </xdr:from>
    <xdr:to>
      <xdr:col>3</xdr:col>
      <xdr:colOff>206375</xdr:colOff>
      <xdr:row>35</xdr:row>
      <xdr:rowOff>173086</xdr:rowOff>
    </xdr:to>
    <xdr:cxnSp macro="">
      <xdr:nvCxnSpPr>
        <xdr:cNvPr id="119" name="直線コネクタ 118"/>
        <xdr:cNvCxnSpPr/>
      </xdr:nvCxnSpPr>
      <xdr:spPr bwMode="auto">
        <a:xfrm flipV="1">
          <a:off x="2908300" y="6757353"/>
          <a:ext cx="698500" cy="26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3" name="テキスト ボックス 122"/>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15666</xdr:rowOff>
    </xdr:from>
    <xdr:to>
      <xdr:col>5</xdr:col>
      <xdr:colOff>34925</xdr:colOff>
      <xdr:row>35</xdr:row>
      <xdr:rowOff>117266</xdr:rowOff>
    </xdr:to>
    <xdr:sp macro="" textlink="">
      <xdr:nvSpPr>
        <xdr:cNvPr id="129" name="円/楕円 128"/>
        <xdr:cNvSpPr/>
      </xdr:nvSpPr>
      <xdr:spPr bwMode="auto">
        <a:xfrm>
          <a:off x="5600700" y="662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203643</xdr:rowOff>
    </xdr:from>
    <xdr:ext cx="762000" cy="259045"/>
    <xdr:sp macro="" textlink="">
      <xdr:nvSpPr>
        <xdr:cNvPr id="130" name="人口1人当たり決算額の推移該当値テキスト445"/>
        <xdr:cNvSpPr txBox="1"/>
      </xdr:nvSpPr>
      <xdr:spPr>
        <a:xfrm>
          <a:off x="5740400" y="647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68199</xdr:rowOff>
    </xdr:from>
    <xdr:to>
      <xdr:col>4</xdr:col>
      <xdr:colOff>520700</xdr:colOff>
      <xdr:row>35</xdr:row>
      <xdr:rowOff>169799</xdr:rowOff>
    </xdr:to>
    <xdr:sp macro="" textlink="">
      <xdr:nvSpPr>
        <xdr:cNvPr id="131" name="円/楕円 130"/>
        <xdr:cNvSpPr/>
      </xdr:nvSpPr>
      <xdr:spPr bwMode="auto">
        <a:xfrm>
          <a:off x="4953000" y="667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179976</xdr:rowOff>
    </xdr:from>
    <xdr:ext cx="736600" cy="259045"/>
    <xdr:sp macro="" textlink="">
      <xdr:nvSpPr>
        <xdr:cNvPr id="132" name="テキスト ボックス 131"/>
        <xdr:cNvSpPr txBox="1"/>
      </xdr:nvSpPr>
      <xdr:spPr>
        <a:xfrm>
          <a:off x="4622800" y="6447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222870</xdr:rowOff>
    </xdr:from>
    <xdr:to>
      <xdr:col>3</xdr:col>
      <xdr:colOff>955675</xdr:colOff>
      <xdr:row>35</xdr:row>
      <xdr:rowOff>324470</xdr:rowOff>
    </xdr:to>
    <xdr:sp macro="" textlink="">
      <xdr:nvSpPr>
        <xdr:cNvPr id="133" name="円/楕円 132"/>
        <xdr:cNvSpPr/>
      </xdr:nvSpPr>
      <xdr:spPr bwMode="auto">
        <a:xfrm>
          <a:off x="4254500" y="683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309247</xdr:rowOff>
    </xdr:from>
    <xdr:ext cx="762000" cy="259045"/>
    <xdr:sp macro="" textlink="">
      <xdr:nvSpPr>
        <xdr:cNvPr id="134" name="テキスト ボックス 133"/>
        <xdr:cNvSpPr txBox="1"/>
      </xdr:nvSpPr>
      <xdr:spPr>
        <a:xfrm>
          <a:off x="3924300" y="69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96203</xdr:rowOff>
    </xdr:from>
    <xdr:to>
      <xdr:col>3</xdr:col>
      <xdr:colOff>257175</xdr:colOff>
      <xdr:row>35</xdr:row>
      <xdr:rowOff>197803</xdr:rowOff>
    </xdr:to>
    <xdr:sp macro="" textlink="">
      <xdr:nvSpPr>
        <xdr:cNvPr id="135" name="円/楕円 134"/>
        <xdr:cNvSpPr/>
      </xdr:nvSpPr>
      <xdr:spPr bwMode="auto">
        <a:xfrm>
          <a:off x="3556000" y="6706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182580</xdr:rowOff>
    </xdr:from>
    <xdr:ext cx="762000" cy="259045"/>
    <xdr:sp macro="" textlink="">
      <xdr:nvSpPr>
        <xdr:cNvPr id="136" name="テキスト ボックス 135"/>
        <xdr:cNvSpPr txBox="1"/>
      </xdr:nvSpPr>
      <xdr:spPr>
        <a:xfrm>
          <a:off x="3225800" y="679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122286</xdr:rowOff>
    </xdr:from>
    <xdr:to>
      <xdr:col>2</xdr:col>
      <xdr:colOff>692150</xdr:colOff>
      <xdr:row>35</xdr:row>
      <xdr:rowOff>223886</xdr:rowOff>
    </xdr:to>
    <xdr:sp macro="" textlink="">
      <xdr:nvSpPr>
        <xdr:cNvPr id="137" name="円/楕円 136"/>
        <xdr:cNvSpPr/>
      </xdr:nvSpPr>
      <xdr:spPr bwMode="auto">
        <a:xfrm>
          <a:off x="2857500" y="673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208663</xdr:rowOff>
    </xdr:from>
    <xdr:ext cx="762000" cy="259045"/>
    <xdr:sp macro="" textlink="">
      <xdr:nvSpPr>
        <xdr:cNvPr id="138" name="テキスト ボックス 137"/>
        <xdr:cNvSpPr txBox="1"/>
      </xdr:nvSpPr>
      <xdr:spPr>
        <a:xfrm>
          <a:off x="2527300" y="681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岩手県洋野町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17,515
17,438
302.92
12,167,026
11,808,659
120,833
6,770,806
14,712,143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19999</xdr:rowOff>
    </xdr:from>
    <xdr:to>
      <xdr:col>6</xdr:col>
      <xdr:colOff>511175</xdr:colOff>
      <xdr:row>35</xdr:row>
      <xdr:rowOff>32472</xdr:rowOff>
    </xdr:to>
    <xdr:cxnSp macro="">
      <xdr:nvCxnSpPr>
        <xdr:cNvPr id="65" name="直線コネクタ 64"/>
        <xdr:cNvCxnSpPr/>
      </xdr:nvCxnSpPr>
      <xdr:spPr>
        <a:xfrm flipV="1">
          <a:off x="3797300" y="6020749"/>
          <a:ext cx="8382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32472</xdr:rowOff>
    </xdr:from>
    <xdr:to>
      <xdr:col>5</xdr:col>
      <xdr:colOff>358775</xdr:colOff>
      <xdr:row>35</xdr:row>
      <xdr:rowOff>50603</xdr:rowOff>
    </xdr:to>
    <xdr:cxnSp macro="">
      <xdr:nvCxnSpPr>
        <xdr:cNvPr id="68" name="直線コネクタ 67"/>
        <xdr:cNvCxnSpPr/>
      </xdr:nvCxnSpPr>
      <xdr:spPr>
        <a:xfrm flipV="1">
          <a:off x="2908300" y="6033222"/>
          <a:ext cx="8890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50603</xdr:rowOff>
    </xdr:from>
    <xdr:to>
      <xdr:col>4</xdr:col>
      <xdr:colOff>155575</xdr:colOff>
      <xdr:row>35</xdr:row>
      <xdr:rowOff>116840</xdr:rowOff>
    </xdr:to>
    <xdr:cxnSp macro="">
      <xdr:nvCxnSpPr>
        <xdr:cNvPr id="71" name="直線コネクタ 70"/>
        <xdr:cNvCxnSpPr/>
      </xdr:nvCxnSpPr>
      <xdr:spPr>
        <a:xfrm flipV="1">
          <a:off x="2019300" y="6051353"/>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117501</xdr:rowOff>
    </xdr:from>
    <xdr:ext cx="534377" cy="259045"/>
    <xdr:sp macro="" textlink="">
      <xdr:nvSpPr>
        <xdr:cNvPr id="73" name="テキスト ボックス 72"/>
        <xdr:cNvSpPr txBox="1"/>
      </xdr:nvSpPr>
      <xdr:spPr>
        <a:xfrm>
          <a:off x="2641111" y="5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151359</xdr:rowOff>
    </xdr:from>
    <xdr:to>
      <xdr:col>2</xdr:col>
      <xdr:colOff>638175</xdr:colOff>
      <xdr:row>35</xdr:row>
      <xdr:rowOff>116840</xdr:rowOff>
    </xdr:to>
    <xdr:cxnSp macro="">
      <xdr:nvCxnSpPr>
        <xdr:cNvPr id="74" name="直線コネクタ 73"/>
        <xdr:cNvCxnSpPr/>
      </xdr:nvCxnSpPr>
      <xdr:spPr>
        <a:xfrm>
          <a:off x="1130300" y="5980659"/>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139990</xdr:rowOff>
    </xdr:from>
    <xdr:ext cx="534377" cy="259045"/>
    <xdr:sp macro="" textlink="">
      <xdr:nvSpPr>
        <xdr:cNvPr id="76" name="テキスト ボックス 75"/>
        <xdr:cNvSpPr txBox="1"/>
      </xdr:nvSpPr>
      <xdr:spPr>
        <a:xfrm>
          <a:off x="1752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140649</xdr:rowOff>
    </xdr:from>
    <xdr:to>
      <xdr:col>6</xdr:col>
      <xdr:colOff>561975</xdr:colOff>
      <xdr:row>35</xdr:row>
      <xdr:rowOff>70799</xdr:rowOff>
    </xdr:to>
    <xdr:sp macro="" textlink="">
      <xdr:nvSpPr>
        <xdr:cNvPr id="84" name="円/楕円 83"/>
        <xdr:cNvSpPr/>
      </xdr:nvSpPr>
      <xdr:spPr>
        <a:xfrm>
          <a:off x="4584700" y="59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163526</xdr:rowOff>
    </xdr:from>
    <xdr:ext cx="534377" cy="259045"/>
    <xdr:sp macro="" textlink="">
      <xdr:nvSpPr>
        <xdr:cNvPr id="85" name="人件費該当値テキスト"/>
        <xdr:cNvSpPr txBox="1"/>
      </xdr:nvSpPr>
      <xdr:spPr>
        <a:xfrm>
          <a:off x="4686300" y="582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153122</xdr:rowOff>
    </xdr:from>
    <xdr:to>
      <xdr:col>5</xdr:col>
      <xdr:colOff>409575</xdr:colOff>
      <xdr:row>35</xdr:row>
      <xdr:rowOff>83272</xdr:rowOff>
    </xdr:to>
    <xdr:sp macro="" textlink="">
      <xdr:nvSpPr>
        <xdr:cNvPr id="86" name="円/楕円 85"/>
        <xdr:cNvSpPr/>
      </xdr:nvSpPr>
      <xdr:spPr>
        <a:xfrm>
          <a:off x="3746500" y="5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99799</xdr:rowOff>
    </xdr:from>
    <xdr:ext cx="534377" cy="259045"/>
    <xdr:sp macro="" textlink="">
      <xdr:nvSpPr>
        <xdr:cNvPr id="87" name="テキスト ボックス 86"/>
        <xdr:cNvSpPr txBox="1"/>
      </xdr:nvSpPr>
      <xdr:spPr>
        <a:xfrm>
          <a:off x="3530111" y="5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171253</xdr:rowOff>
    </xdr:from>
    <xdr:to>
      <xdr:col>4</xdr:col>
      <xdr:colOff>206375</xdr:colOff>
      <xdr:row>35</xdr:row>
      <xdr:rowOff>101403</xdr:rowOff>
    </xdr:to>
    <xdr:sp macro="" textlink="">
      <xdr:nvSpPr>
        <xdr:cNvPr id="88" name="円/楕円 87"/>
        <xdr:cNvSpPr/>
      </xdr:nvSpPr>
      <xdr:spPr>
        <a:xfrm>
          <a:off x="2857500" y="60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92530</xdr:rowOff>
    </xdr:from>
    <xdr:ext cx="534377" cy="259045"/>
    <xdr:sp macro="" textlink="">
      <xdr:nvSpPr>
        <xdr:cNvPr id="89" name="テキスト ボックス 88"/>
        <xdr:cNvSpPr txBox="1"/>
      </xdr:nvSpPr>
      <xdr:spPr>
        <a:xfrm>
          <a:off x="2641111" y="60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66040</xdr:rowOff>
    </xdr:from>
    <xdr:to>
      <xdr:col>3</xdr:col>
      <xdr:colOff>3175</xdr:colOff>
      <xdr:row>35</xdr:row>
      <xdr:rowOff>167640</xdr:rowOff>
    </xdr:to>
    <xdr:sp macro="" textlink="">
      <xdr:nvSpPr>
        <xdr:cNvPr id="90" name="円/楕円 89"/>
        <xdr:cNvSpPr/>
      </xdr:nvSpPr>
      <xdr:spPr>
        <a:xfrm>
          <a:off x="196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158767</xdr:rowOff>
    </xdr:from>
    <xdr:ext cx="534377" cy="259045"/>
    <xdr:sp macro="" textlink="">
      <xdr:nvSpPr>
        <xdr:cNvPr id="91" name="テキスト ボックス 90"/>
        <xdr:cNvSpPr txBox="1"/>
      </xdr:nvSpPr>
      <xdr:spPr>
        <a:xfrm>
          <a:off x="1752111" y="61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100559</xdr:rowOff>
    </xdr:from>
    <xdr:to>
      <xdr:col>1</xdr:col>
      <xdr:colOff>485775</xdr:colOff>
      <xdr:row>35</xdr:row>
      <xdr:rowOff>30709</xdr:rowOff>
    </xdr:to>
    <xdr:sp macro="" textlink="">
      <xdr:nvSpPr>
        <xdr:cNvPr id="92" name="円/楕円 91"/>
        <xdr:cNvSpPr/>
      </xdr:nvSpPr>
      <xdr:spPr>
        <a:xfrm>
          <a:off x="1079500" y="59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47236</xdr:rowOff>
    </xdr:from>
    <xdr:ext cx="534377" cy="259045"/>
    <xdr:sp macro="" textlink="">
      <xdr:nvSpPr>
        <xdr:cNvPr id="93" name="テキスト ボックス 92"/>
        <xdr:cNvSpPr txBox="1"/>
      </xdr:nvSpPr>
      <xdr:spPr>
        <a:xfrm>
          <a:off x="863111" y="570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68911</xdr:rowOff>
    </xdr:from>
    <xdr:to>
      <xdr:col>6</xdr:col>
      <xdr:colOff>511175</xdr:colOff>
      <xdr:row>57</xdr:row>
      <xdr:rowOff>107772</xdr:rowOff>
    </xdr:to>
    <xdr:cxnSp macro="">
      <xdr:nvCxnSpPr>
        <xdr:cNvPr id="123" name="直線コネクタ 122"/>
        <xdr:cNvCxnSpPr/>
      </xdr:nvCxnSpPr>
      <xdr:spPr>
        <a:xfrm>
          <a:off x="3797300" y="984156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53480</xdr:rowOff>
    </xdr:from>
    <xdr:to>
      <xdr:col>5</xdr:col>
      <xdr:colOff>358775</xdr:colOff>
      <xdr:row>57</xdr:row>
      <xdr:rowOff>68911</xdr:rowOff>
    </xdr:to>
    <xdr:cxnSp macro="">
      <xdr:nvCxnSpPr>
        <xdr:cNvPr id="126" name="直線コネクタ 125"/>
        <xdr:cNvCxnSpPr/>
      </xdr:nvCxnSpPr>
      <xdr:spPr>
        <a:xfrm>
          <a:off x="2908300" y="9826130"/>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121323</xdr:rowOff>
    </xdr:from>
    <xdr:to>
      <xdr:col>4</xdr:col>
      <xdr:colOff>155575</xdr:colOff>
      <xdr:row>57</xdr:row>
      <xdr:rowOff>53480</xdr:rowOff>
    </xdr:to>
    <xdr:cxnSp macro="">
      <xdr:nvCxnSpPr>
        <xdr:cNvPr id="129" name="直線コネクタ 128"/>
        <xdr:cNvCxnSpPr/>
      </xdr:nvCxnSpPr>
      <xdr:spPr>
        <a:xfrm>
          <a:off x="2019300" y="9551073"/>
          <a:ext cx="889000" cy="2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xdr:rowOff>
    </xdr:from>
    <xdr:ext cx="534377" cy="259045"/>
    <xdr:sp macro="" textlink="">
      <xdr:nvSpPr>
        <xdr:cNvPr id="131" name="テキスト ボックス 130"/>
        <xdr:cNvSpPr txBox="1"/>
      </xdr:nvSpPr>
      <xdr:spPr>
        <a:xfrm>
          <a:off x="2641111" y="9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121323</xdr:rowOff>
    </xdr:from>
    <xdr:to>
      <xdr:col>2</xdr:col>
      <xdr:colOff>638175</xdr:colOff>
      <xdr:row>56</xdr:row>
      <xdr:rowOff>98451</xdr:rowOff>
    </xdr:to>
    <xdr:cxnSp macro="">
      <xdr:nvCxnSpPr>
        <xdr:cNvPr id="132" name="直線コネクタ 131"/>
        <xdr:cNvCxnSpPr/>
      </xdr:nvCxnSpPr>
      <xdr:spPr>
        <a:xfrm flipV="1">
          <a:off x="1130300" y="9551073"/>
          <a:ext cx="889000" cy="1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49115</xdr:rowOff>
    </xdr:from>
    <xdr:ext cx="534377" cy="259045"/>
    <xdr:sp macro="" textlink="">
      <xdr:nvSpPr>
        <xdr:cNvPr id="134" name="テキスト ボックス 133"/>
        <xdr:cNvSpPr txBox="1"/>
      </xdr:nvSpPr>
      <xdr:spPr>
        <a:xfrm>
          <a:off x="1752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100461</xdr:rowOff>
    </xdr:from>
    <xdr:ext cx="534377" cy="259045"/>
    <xdr:sp macro="" textlink="">
      <xdr:nvSpPr>
        <xdr:cNvPr id="136" name="テキスト ボックス 135"/>
        <xdr:cNvSpPr txBox="1"/>
      </xdr:nvSpPr>
      <xdr:spPr>
        <a:xfrm>
          <a:off x="863111" y="100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56972</xdr:rowOff>
    </xdr:from>
    <xdr:to>
      <xdr:col>6</xdr:col>
      <xdr:colOff>561975</xdr:colOff>
      <xdr:row>57</xdr:row>
      <xdr:rowOff>158572</xdr:rowOff>
    </xdr:to>
    <xdr:sp macro="" textlink="">
      <xdr:nvSpPr>
        <xdr:cNvPr id="142" name="円/楕円 141"/>
        <xdr:cNvSpPr/>
      </xdr:nvSpPr>
      <xdr:spPr>
        <a:xfrm>
          <a:off x="45847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35399</xdr:rowOff>
    </xdr:from>
    <xdr:ext cx="534377" cy="259045"/>
    <xdr:sp macro="" textlink="">
      <xdr:nvSpPr>
        <xdr:cNvPr id="143" name="物件費該当値テキスト"/>
        <xdr:cNvSpPr txBox="1"/>
      </xdr:nvSpPr>
      <xdr:spPr>
        <a:xfrm>
          <a:off x="4686300" y="98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18111</xdr:rowOff>
    </xdr:from>
    <xdr:to>
      <xdr:col>5</xdr:col>
      <xdr:colOff>409575</xdr:colOff>
      <xdr:row>57</xdr:row>
      <xdr:rowOff>119711</xdr:rowOff>
    </xdr:to>
    <xdr:sp macro="" textlink="">
      <xdr:nvSpPr>
        <xdr:cNvPr id="144" name="円/楕円 143"/>
        <xdr:cNvSpPr/>
      </xdr:nvSpPr>
      <xdr:spPr>
        <a:xfrm>
          <a:off x="3746500" y="97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110838</xdr:rowOff>
    </xdr:from>
    <xdr:ext cx="534377" cy="259045"/>
    <xdr:sp macro="" textlink="">
      <xdr:nvSpPr>
        <xdr:cNvPr id="145" name="テキスト ボックス 144"/>
        <xdr:cNvSpPr txBox="1"/>
      </xdr:nvSpPr>
      <xdr:spPr>
        <a:xfrm>
          <a:off x="3530111" y="98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2680</xdr:rowOff>
    </xdr:from>
    <xdr:to>
      <xdr:col>4</xdr:col>
      <xdr:colOff>206375</xdr:colOff>
      <xdr:row>57</xdr:row>
      <xdr:rowOff>104280</xdr:rowOff>
    </xdr:to>
    <xdr:sp macro="" textlink="">
      <xdr:nvSpPr>
        <xdr:cNvPr id="146" name="円/楕円 145"/>
        <xdr:cNvSpPr/>
      </xdr:nvSpPr>
      <xdr:spPr>
        <a:xfrm>
          <a:off x="2857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120807</xdr:rowOff>
    </xdr:from>
    <xdr:ext cx="534377" cy="259045"/>
    <xdr:sp macro="" textlink="">
      <xdr:nvSpPr>
        <xdr:cNvPr id="147" name="テキスト ボックス 146"/>
        <xdr:cNvSpPr txBox="1"/>
      </xdr:nvSpPr>
      <xdr:spPr>
        <a:xfrm>
          <a:off x="2641111" y="95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70523</xdr:rowOff>
    </xdr:from>
    <xdr:to>
      <xdr:col>3</xdr:col>
      <xdr:colOff>3175</xdr:colOff>
      <xdr:row>56</xdr:row>
      <xdr:rowOff>673</xdr:rowOff>
    </xdr:to>
    <xdr:sp macro="" textlink="">
      <xdr:nvSpPr>
        <xdr:cNvPr id="148" name="円/楕円 147"/>
        <xdr:cNvSpPr/>
      </xdr:nvSpPr>
      <xdr:spPr>
        <a:xfrm>
          <a:off x="1968500" y="9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17200</xdr:rowOff>
    </xdr:from>
    <xdr:ext cx="599010" cy="259045"/>
    <xdr:sp macro="" textlink="">
      <xdr:nvSpPr>
        <xdr:cNvPr id="149" name="テキスト ボックス 148"/>
        <xdr:cNvSpPr txBox="1"/>
      </xdr:nvSpPr>
      <xdr:spPr>
        <a:xfrm>
          <a:off x="1719794" y="927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47651</xdr:rowOff>
    </xdr:from>
    <xdr:to>
      <xdr:col>1</xdr:col>
      <xdr:colOff>485775</xdr:colOff>
      <xdr:row>56</xdr:row>
      <xdr:rowOff>149251</xdr:rowOff>
    </xdr:to>
    <xdr:sp macro="" textlink="">
      <xdr:nvSpPr>
        <xdr:cNvPr id="150" name="円/楕円 149"/>
        <xdr:cNvSpPr/>
      </xdr:nvSpPr>
      <xdr:spPr>
        <a:xfrm>
          <a:off x="1079500" y="96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165778</xdr:rowOff>
    </xdr:from>
    <xdr:ext cx="534377" cy="259045"/>
    <xdr:sp macro="" textlink="">
      <xdr:nvSpPr>
        <xdr:cNvPr id="151" name="テキスト ボックス 150"/>
        <xdr:cNvSpPr txBox="1"/>
      </xdr:nvSpPr>
      <xdr:spPr>
        <a:xfrm>
          <a:off x="863111" y="94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14236</xdr:rowOff>
    </xdr:from>
    <xdr:to>
      <xdr:col>6</xdr:col>
      <xdr:colOff>511175</xdr:colOff>
      <xdr:row>77</xdr:row>
      <xdr:rowOff>141796</xdr:rowOff>
    </xdr:to>
    <xdr:cxnSp macro="">
      <xdr:nvCxnSpPr>
        <xdr:cNvPr id="180" name="直線コネクタ 179"/>
        <xdr:cNvCxnSpPr/>
      </xdr:nvCxnSpPr>
      <xdr:spPr>
        <a:xfrm flipV="1">
          <a:off x="3797300" y="13215886"/>
          <a:ext cx="838200" cy="1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134138</xdr:rowOff>
    </xdr:from>
    <xdr:to>
      <xdr:col>5</xdr:col>
      <xdr:colOff>358775</xdr:colOff>
      <xdr:row>77</xdr:row>
      <xdr:rowOff>141796</xdr:rowOff>
    </xdr:to>
    <xdr:cxnSp macro="">
      <xdr:nvCxnSpPr>
        <xdr:cNvPr id="183" name="直線コネクタ 182"/>
        <xdr:cNvCxnSpPr/>
      </xdr:nvCxnSpPr>
      <xdr:spPr>
        <a:xfrm>
          <a:off x="2908300" y="1333578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123661</xdr:rowOff>
    </xdr:from>
    <xdr:to>
      <xdr:col>4</xdr:col>
      <xdr:colOff>155575</xdr:colOff>
      <xdr:row>77</xdr:row>
      <xdr:rowOff>134138</xdr:rowOff>
    </xdr:to>
    <xdr:cxnSp macro="">
      <xdr:nvCxnSpPr>
        <xdr:cNvPr id="186" name="直線コネクタ 185"/>
        <xdr:cNvCxnSpPr/>
      </xdr:nvCxnSpPr>
      <xdr:spPr>
        <a:xfrm>
          <a:off x="2019300" y="13153861"/>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123661</xdr:rowOff>
    </xdr:from>
    <xdr:to>
      <xdr:col>2</xdr:col>
      <xdr:colOff>638175</xdr:colOff>
      <xdr:row>77</xdr:row>
      <xdr:rowOff>88379</xdr:rowOff>
    </xdr:to>
    <xdr:cxnSp macro="">
      <xdr:nvCxnSpPr>
        <xdr:cNvPr id="189" name="直線コネクタ 188"/>
        <xdr:cNvCxnSpPr/>
      </xdr:nvCxnSpPr>
      <xdr:spPr>
        <a:xfrm flipV="1">
          <a:off x="1130300" y="13153861"/>
          <a:ext cx="889000" cy="1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134886</xdr:rowOff>
    </xdr:from>
    <xdr:to>
      <xdr:col>6</xdr:col>
      <xdr:colOff>561975</xdr:colOff>
      <xdr:row>77</xdr:row>
      <xdr:rowOff>65036</xdr:rowOff>
    </xdr:to>
    <xdr:sp macro="" textlink="">
      <xdr:nvSpPr>
        <xdr:cNvPr id="199" name="円/楕円 198"/>
        <xdr:cNvSpPr/>
      </xdr:nvSpPr>
      <xdr:spPr>
        <a:xfrm>
          <a:off x="4584700" y="131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157763</xdr:rowOff>
    </xdr:from>
    <xdr:ext cx="469744" cy="259045"/>
    <xdr:sp macro="" textlink="">
      <xdr:nvSpPr>
        <xdr:cNvPr id="200" name="維持補修費該当値テキスト"/>
        <xdr:cNvSpPr txBox="1"/>
      </xdr:nvSpPr>
      <xdr:spPr>
        <a:xfrm>
          <a:off x="4686300" y="13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90996</xdr:rowOff>
    </xdr:from>
    <xdr:to>
      <xdr:col>5</xdr:col>
      <xdr:colOff>409575</xdr:colOff>
      <xdr:row>78</xdr:row>
      <xdr:rowOff>21146</xdr:rowOff>
    </xdr:to>
    <xdr:sp macro="" textlink="">
      <xdr:nvSpPr>
        <xdr:cNvPr id="201" name="円/楕円 200"/>
        <xdr:cNvSpPr/>
      </xdr:nvSpPr>
      <xdr:spPr>
        <a:xfrm>
          <a:off x="3746500" y="132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12273</xdr:rowOff>
    </xdr:from>
    <xdr:ext cx="469744" cy="259045"/>
    <xdr:sp macro="" textlink="">
      <xdr:nvSpPr>
        <xdr:cNvPr id="202" name="テキスト ボックス 201"/>
        <xdr:cNvSpPr txBox="1"/>
      </xdr:nvSpPr>
      <xdr:spPr>
        <a:xfrm>
          <a:off x="3562427" y="133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83338</xdr:rowOff>
    </xdr:from>
    <xdr:to>
      <xdr:col>4</xdr:col>
      <xdr:colOff>206375</xdr:colOff>
      <xdr:row>78</xdr:row>
      <xdr:rowOff>13488</xdr:rowOff>
    </xdr:to>
    <xdr:sp macro="" textlink="">
      <xdr:nvSpPr>
        <xdr:cNvPr id="203" name="円/楕円 202"/>
        <xdr:cNvSpPr/>
      </xdr:nvSpPr>
      <xdr:spPr>
        <a:xfrm>
          <a:off x="2857500" y="132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4615</xdr:rowOff>
    </xdr:from>
    <xdr:ext cx="469744" cy="259045"/>
    <xdr:sp macro="" textlink="">
      <xdr:nvSpPr>
        <xdr:cNvPr id="204" name="テキスト ボックス 203"/>
        <xdr:cNvSpPr txBox="1"/>
      </xdr:nvSpPr>
      <xdr:spPr>
        <a:xfrm>
          <a:off x="2673427" y="1337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72861</xdr:rowOff>
    </xdr:from>
    <xdr:to>
      <xdr:col>3</xdr:col>
      <xdr:colOff>3175</xdr:colOff>
      <xdr:row>77</xdr:row>
      <xdr:rowOff>3011</xdr:rowOff>
    </xdr:to>
    <xdr:sp macro="" textlink="">
      <xdr:nvSpPr>
        <xdr:cNvPr id="205" name="円/楕円 204"/>
        <xdr:cNvSpPr/>
      </xdr:nvSpPr>
      <xdr:spPr>
        <a:xfrm>
          <a:off x="1968500" y="131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19537</xdr:rowOff>
    </xdr:from>
    <xdr:ext cx="534377" cy="259045"/>
    <xdr:sp macro="" textlink="">
      <xdr:nvSpPr>
        <xdr:cNvPr id="206" name="テキスト ボックス 205"/>
        <xdr:cNvSpPr txBox="1"/>
      </xdr:nvSpPr>
      <xdr:spPr>
        <a:xfrm>
          <a:off x="1752111" y="128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37579</xdr:rowOff>
    </xdr:from>
    <xdr:to>
      <xdr:col>1</xdr:col>
      <xdr:colOff>485775</xdr:colOff>
      <xdr:row>77</xdr:row>
      <xdr:rowOff>139179</xdr:rowOff>
    </xdr:to>
    <xdr:sp macro="" textlink="">
      <xdr:nvSpPr>
        <xdr:cNvPr id="207" name="円/楕円 206"/>
        <xdr:cNvSpPr/>
      </xdr:nvSpPr>
      <xdr:spPr>
        <a:xfrm>
          <a:off x="1079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130306</xdr:rowOff>
    </xdr:from>
    <xdr:ext cx="469744" cy="259045"/>
    <xdr:sp macro="" textlink="">
      <xdr:nvSpPr>
        <xdr:cNvPr id="208" name="テキスト ボックス 207"/>
        <xdr:cNvSpPr txBox="1"/>
      </xdr:nvSpPr>
      <xdr:spPr>
        <a:xfrm>
          <a:off x="895427" y="133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60179</xdr:rowOff>
    </xdr:from>
    <xdr:to>
      <xdr:col>6</xdr:col>
      <xdr:colOff>511175</xdr:colOff>
      <xdr:row>97</xdr:row>
      <xdr:rowOff>94535</xdr:rowOff>
    </xdr:to>
    <xdr:cxnSp macro="">
      <xdr:nvCxnSpPr>
        <xdr:cNvPr id="240" name="直線コネクタ 239"/>
        <xdr:cNvCxnSpPr/>
      </xdr:nvCxnSpPr>
      <xdr:spPr>
        <a:xfrm flipV="1">
          <a:off x="3797300" y="16690829"/>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94535</xdr:rowOff>
    </xdr:from>
    <xdr:to>
      <xdr:col>5</xdr:col>
      <xdr:colOff>358775</xdr:colOff>
      <xdr:row>97</xdr:row>
      <xdr:rowOff>132026</xdr:rowOff>
    </xdr:to>
    <xdr:cxnSp macro="">
      <xdr:nvCxnSpPr>
        <xdr:cNvPr id="243" name="直線コネクタ 242"/>
        <xdr:cNvCxnSpPr/>
      </xdr:nvCxnSpPr>
      <xdr:spPr>
        <a:xfrm flipV="1">
          <a:off x="2908300" y="1672518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132026</xdr:rowOff>
    </xdr:from>
    <xdr:to>
      <xdr:col>4</xdr:col>
      <xdr:colOff>155575</xdr:colOff>
      <xdr:row>98</xdr:row>
      <xdr:rowOff>51101</xdr:rowOff>
    </xdr:to>
    <xdr:cxnSp macro="">
      <xdr:nvCxnSpPr>
        <xdr:cNvPr id="246" name="直線コネクタ 245"/>
        <xdr:cNvCxnSpPr/>
      </xdr:nvCxnSpPr>
      <xdr:spPr>
        <a:xfrm flipV="1">
          <a:off x="2019300" y="1676267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51101</xdr:rowOff>
    </xdr:from>
    <xdr:to>
      <xdr:col>2</xdr:col>
      <xdr:colOff>638175</xdr:colOff>
      <xdr:row>98</xdr:row>
      <xdr:rowOff>89196</xdr:rowOff>
    </xdr:to>
    <xdr:cxnSp macro="">
      <xdr:nvCxnSpPr>
        <xdr:cNvPr id="249" name="直線コネクタ 248"/>
        <xdr:cNvCxnSpPr/>
      </xdr:nvCxnSpPr>
      <xdr:spPr>
        <a:xfrm flipV="1">
          <a:off x="1130300" y="16853201"/>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9379</xdr:rowOff>
    </xdr:from>
    <xdr:to>
      <xdr:col>6</xdr:col>
      <xdr:colOff>561975</xdr:colOff>
      <xdr:row>97</xdr:row>
      <xdr:rowOff>110979</xdr:rowOff>
    </xdr:to>
    <xdr:sp macro="" textlink="">
      <xdr:nvSpPr>
        <xdr:cNvPr id="259" name="円/楕円 258"/>
        <xdr:cNvSpPr/>
      </xdr:nvSpPr>
      <xdr:spPr>
        <a:xfrm>
          <a:off x="4584700" y="166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159256</xdr:rowOff>
    </xdr:from>
    <xdr:ext cx="534377" cy="259045"/>
    <xdr:sp macro="" textlink="">
      <xdr:nvSpPr>
        <xdr:cNvPr id="260" name="扶助費該当値テキスト"/>
        <xdr:cNvSpPr txBox="1"/>
      </xdr:nvSpPr>
      <xdr:spPr>
        <a:xfrm>
          <a:off x="4686300" y="166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43735</xdr:rowOff>
    </xdr:from>
    <xdr:to>
      <xdr:col>5</xdr:col>
      <xdr:colOff>409575</xdr:colOff>
      <xdr:row>97</xdr:row>
      <xdr:rowOff>145335</xdr:rowOff>
    </xdr:to>
    <xdr:sp macro="" textlink="">
      <xdr:nvSpPr>
        <xdr:cNvPr id="261" name="円/楕円 260"/>
        <xdr:cNvSpPr/>
      </xdr:nvSpPr>
      <xdr:spPr>
        <a:xfrm>
          <a:off x="3746500" y="166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136462</xdr:rowOff>
    </xdr:from>
    <xdr:ext cx="534377" cy="259045"/>
    <xdr:sp macro="" textlink="">
      <xdr:nvSpPr>
        <xdr:cNvPr id="262" name="テキスト ボックス 261"/>
        <xdr:cNvSpPr txBox="1"/>
      </xdr:nvSpPr>
      <xdr:spPr>
        <a:xfrm>
          <a:off x="3530111" y="167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81226</xdr:rowOff>
    </xdr:from>
    <xdr:to>
      <xdr:col>4</xdr:col>
      <xdr:colOff>206375</xdr:colOff>
      <xdr:row>98</xdr:row>
      <xdr:rowOff>11376</xdr:rowOff>
    </xdr:to>
    <xdr:sp macro="" textlink="">
      <xdr:nvSpPr>
        <xdr:cNvPr id="263" name="円/楕円 262"/>
        <xdr:cNvSpPr/>
      </xdr:nvSpPr>
      <xdr:spPr>
        <a:xfrm>
          <a:off x="2857500" y="167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2503</xdr:rowOff>
    </xdr:from>
    <xdr:ext cx="534377" cy="259045"/>
    <xdr:sp macro="" textlink="">
      <xdr:nvSpPr>
        <xdr:cNvPr id="264" name="テキスト ボックス 263"/>
        <xdr:cNvSpPr txBox="1"/>
      </xdr:nvSpPr>
      <xdr:spPr>
        <a:xfrm>
          <a:off x="2641111" y="168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301</xdr:rowOff>
    </xdr:from>
    <xdr:to>
      <xdr:col>3</xdr:col>
      <xdr:colOff>3175</xdr:colOff>
      <xdr:row>98</xdr:row>
      <xdr:rowOff>101901</xdr:rowOff>
    </xdr:to>
    <xdr:sp macro="" textlink="">
      <xdr:nvSpPr>
        <xdr:cNvPr id="265" name="円/楕円 264"/>
        <xdr:cNvSpPr/>
      </xdr:nvSpPr>
      <xdr:spPr>
        <a:xfrm>
          <a:off x="1968500" y="168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93028</xdr:rowOff>
    </xdr:from>
    <xdr:ext cx="534377" cy="259045"/>
    <xdr:sp macro="" textlink="">
      <xdr:nvSpPr>
        <xdr:cNvPr id="266" name="テキスト ボックス 265"/>
        <xdr:cNvSpPr txBox="1"/>
      </xdr:nvSpPr>
      <xdr:spPr>
        <a:xfrm>
          <a:off x="1752111" y="168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38396</xdr:rowOff>
    </xdr:from>
    <xdr:to>
      <xdr:col>1</xdr:col>
      <xdr:colOff>485775</xdr:colOff>
      <xdr:row>98</xdr:row>
      <xdr:rowOff>139996</xdr:rowOff>
    </xdr:to>
    <xdr:sp macro="" textlink="">
      <xdr:nvSpPr>
        <xdr:cNvPr id="267" name="円/楕円 266"/>
        <xdr:cNvSpPr/>
      </xdr:nvSpPr>
      <xdr:spPr>
        <a:xfrm>
          <a:off x="1079500" y="16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131123</xdr:rowOff>
    </xdr:from>
    <xdr:ext cx="534377" cy="259045"/>
    <xdr:sp macro="" textlink="">
      <xdr:nvSpPr>
        <xdr:cNvPr id="268" name="テキスト ボックス 267"/>
        <xdr:cNvSpPr txBox="1"/>
      </xdr:nvSpPr>
      <xdr:spPr>
        <a:xfrm>
          <a:off x="863111" y="169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60261</xdr:rowOff>
    </xdr:from>
    <xdr:to>
      <xdr:col>15</xdr:col>
      <xdr:colOff>180975</xdr:colOff>
      <xdr:row>36</xdr:row>
      <xdr:rowOff>70896</xdr:rowOff>
    </xdr:to>
    <xdr:cxnSp macro="">
      <xdr:nvCxnSpPr>
        <xdr:cNvPr id="295" name="直線コネクタ 294"/>
        <xdr:cNvCxnSpPr/>
      </xdr:nvCxnSpPr>
      <xdr:spPr>
        <a:xfrm flipV="1">
          <a:off x="9639300" y="6232461"/>
          <a:ext cx="8382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70896</xdr:rowOff>
    </xdr:from>
    <xdr:to>
      <xdr:col>14</xdr:col>
      <xdr:colOff>28575</xdr:colOff>
      <xdr:row>36</xdr:row>
      <xdr:rowOff>117988</xdr:rowOff>
    </xdr:to>
    <xdr:cxnSp macro="">
      <xdr:nvCxnSpPr>
        <xdr:cNvPr id="298" name="直線コネクタ 297"/>
        <xdr:cNvCxnSpPr/>
      </xdr:nvCxnSpPr>
      <xdr:spPr>
        <a:xfrm flipV="1">
          <a:off x="8750300" y="6243096"/>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117409</xdr:rowOff>
    </xdr:from>
    <xdr:ext cx="534377" cy="259045"/>
    <xdr:sp macro="" textlink="">
      <xdr:nvSpPr>
        <xdr:cNvPr id="300" name="テキスト ボックス 299"/>
        <xdr:cNvSpPr txBox="1"/>
      </xdr:nvSpPr>
      <xdr:spPr>
        <a:xfrm>
          <a:off x="9372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103513</xdr:rowOff>
    </xdr:from>
    <xdr:to>
      <xdr:col>12</xdr:col>
      <xdr:colOff>511175</xdr:colOff>
      <xdr:row>36</xdr:row>
      <xdr:rowOff>117988</xdr:rowOff>
    </xdr:to>
    <xdr:cxnSp macro="">
      <xdr:nvCxnSpPr>
        <xdr:cNvPr id="301" name="直線コネクタ 300"/>
        <xdr:cNvCxnSpPr/>
      </xdr:nvCxnSpPr>
      <xdr:spPr>
        <a:xfrm>
          <a:off x="7861300" y="6275713"/>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62465</xdr:rowOff>
    </xdr:from>
    <xdr:to>
      <xdr:col>11</xdr:col>
      <xdr:colOff>307975</xdr:colOff>
      <xdr:row>36</xdr:row>
      <xdr:rowOff>103513</xdr:rowOff>
    </xdr:to>
    <xdr:cxnSp macro="">
      <xdr:nvCxnSpPr>
        <xdr:cNvPr id="304" name="直線コネクタ 303"/>
        <xdr:cNvCxnSpPr/>
      </xdr:nvCxnSpPr>
      <xdr:spPr>
        <a:xfrm>
          <a:off x="6972300" y="6234665"/>
          <a:ext cx="889000" cy="4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168318</xdr:rowOff>
    </xdr:from>
    <xdr:ext cx="534377" cy="259045"/>
    <xdr:sp macro="" textlink="">
      <xdr:nvSpPr>
        <xdr:cNvPr id="306" name="テキスト ボックス 305"/>
        <xdr:cNvSpPr txBox="1"/>
      </xdr:nvSpPr>
      <xdr:spPr>
        <a:xfrm>
          <a:off x="7594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3863</xdr:rowOff>
    </xdr:from>
    <xdr:ext cx="534377" cy="259045"/>
    <xdr:sp macro="" textlink="">
      <xdr:nvSpPr>
        <xdr:cNvPr id="308" name="テキスト ボックス 307"/>
        <xdr:cNvSpPr txBox="1"/>
      </xdr:nvSpPr>
      <xdr:spPr>
        <a:xfrm>
          <a:off x="6705111" y="63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9461</xdr:rowOff>
    </xdr:from>
    <xdr:to>
      <xdr:col>15</xdr:col>
      <xdr:colOff>231775</xdr:colOff>
      <xdr:row>36</xdr:row>
      <xdr:rowOff>111061</xdr:rowOff>
    </xdr:to>
    <xdr:sp macro="" textlink="">
      <xdr:nvSpPr>
        <xdr:cNvPr id="314" name="円/楕円 313"/>
        <xdr:cNvSpPr/>
      </xdr:nvSpPr>
      <xdr:spPr>
        <a:xfrm>
          <a:off x="104267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159338</xdr:rowOff>
    </xdr:from>
    <xdr:ext cx="534377" cy="259045"/>
    <xdr:sp macro="" textlink="">
      <xdr:nvSpPr>
        <xdr:cNvPr id="315" name="補助費等該当値テキスト"/>
        <xdr:cNvSpPr txBox="1"/>
      </xdr:nvSpPr>
      <xdr:spPr>
        <a:xfrm>
          <a:off x="10528300" y="61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20096</xdr:rowOff>
    </xdr:from>
    <xdr:to>
      <xdr:col>14</xdr:col>
      <xdr:colOff>79375</xdr:colOff>
      <xdr:row>36</xdr:row>
      <xdr:rowOff>121696</xdr:rowOff>
    </xdr:to>
    <xdr:sp macro="" textlink="">
      <xdr:nvSpPr>
        <xdr:cNvPr id="316" name="円/楕円 315"/>
        <xdr:cNvSpPr/>
      </xdr:nvSpPr>
      <xdr:spPr>
        <a:xfrm>
          <a:off x="9588500" y="6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138223</xdr:rowOff>
    </xdr:from>
    <xdr:ext cx="534377" cy="259045"/>
    <xdr:sp macro="" textlink="">
      <xdr:nvSpPr>
        <xdr:cNvPr id="317" name="テキスト ボックス 316"/>
        <xdr:cNvSpPr txBox="1"/>
      </xdr:nvSpPr>
      <xdr:spPr>
        <a:xfrm>
          <a:off x="9372111" y="5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67188</xdr:rowOff>
    </xdr:from>
    <xdr:to>
      <xdr:col>12</xdr:col>
      <xdr:colOff>561975</xdr:colOff>
      <xdr:row>36</xdr:row>
      <xdr:rowOff>168788</xdr:rowOff>
    </xdr:to>
    <xdr:sp macro="" textlink="">
      <xdr:nvSpPr>
        <xdr:cNvPr id="318" name="円/楕円 317"/>
        <xdr:cNvSpPr/>
      </xdr:nvSpPr>
      <xdr:spPr>
        <a:xfrm>
          <a:off x="8699500" y="62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159915</xdr:rowOff>
    </xdr:from>
    <xdr:ext cx="534377" cy="259045"/>
    <xdr:sp macro="" textlink="">
      <xdr:nvSpPr>
        <xdr:cNvPr id="319" name="テキスト ボックス 318"/>
        <xdr:cNvSpPr txBox="1"/>
      </xdr:nvSpPr>
      <xdr:spPr>
        <a:xfrm>
          <a:off x="8483111" y="633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52713</xdr:rowOff>
    </xdr:from>
    <xdr:to>
      <xdr:col>11</xdr:col>
      <xdr:colOff>358775</xdr:colOff>
      <xdr:row>36</xdr:row>
      <xdr:rowOff>154313</xdr:rowOff>
    </xdr:to>
    <xdr:sp macro="" textlink="">
      <xdr:nvSpPr>
        <xdr:cNvPr id="320" name="円/楕円 319"/>
        <xdr:cNvSpPr/>
      </xdr:nvSpPr>
      <xdr:spPr>
        <a:xfrm>
          <a:off x="7810500" y="62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170840</xdr:rowOff>
    </xdr:from>
    <xdr:ext cx="534377" cy="259045"/>
    <xdr:sp macro="" textlink="">
      <xdr:nvSpPr>
        <xdr:cNvPr id="321" name="テキスト ボックス 320"/>
        <xdr:cNvSpPr txBox="1"/>
      </xdr:nvSpPr>
      <xdr:spPr>
        <a:xfrm>
          <a:off x="7594111" y="60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11665</xdr:rowOff>
    </xdr:from>
    <xdr:to>
      <xdr:col>10</xdr:col>
      <xdr:colOff>155575</xdr:colOff>
      <xdr:row>36</xdr:row>
      <xdr:rowOff>113265</xdr:rowOff>
    </xdr:to>
    <xdr:sp macro="" textlink="">
      <xdr:nvSpPr>
        <xdr:cNvPr id="322" name="円/楕円 321"/>
        <xdr:cNvSpPr/>
      </xdr:nvSpPr>
      <xdr:spPr>
        <a:xfrm>
          <a:off x="6921500" y="61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129792</xdr:rowOff>
    </xdr:from>
    <xdr:ext cx="534377" cy="259045"/>
    <xdr:sp macro="" textlink="">
      <xdr:nvSpPr>
        <xdr:cNvPr id="323" name="テキスト ボックス 322"/>
        <xdr:cNvSpPr txBox="1"/>
      </xdr:nvSpPr>
      <xdr:spPr>
        <a:xfrm>
          <a:off x="6705111" y="59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25112</xdr:rowOff>
    </xdr:from>
    <xdr:to>
      <xdr:col>15</xdr:col>
      <xdr:colOff>180975</xdr:colOff>
      <xdr:row>55</xdr:row>
      <xdr:rowOff>48361</xdr:rowOff>
    </xdr:to>
    <xdr:cxnSp macro="">
      <xdr:nvCxnSpPr>
        <xdr:cNvPr id="350" name="直線コネクタ 349"/>
        <xdr:cNvCxnSpPr/>
      </xdr:nvCxnSpPr>
      <xdr:spPr>
        <a:xfrm>
          <a:off x="9639300" y="9454862"/>
          <a:ext cx="8382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137910</xdr:rowOff>
    </xdr:from>
    <xdr:ext cx="534377" cy="259045"/>
    <xdr:sp macro="" textlink="">
      <xdr:nvSpPr>
        <xdr:cNvPr id="351" name="普通建設事業費平均値テキスト"/>
        <xdr:cNvSpPr txBox="1"/>
      </xdr:nvSpPr>
      <xdr:spPr>
        <a:xfrm>
          <a:off x="10528300" y="956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76236</xdr:rowOff>
    </xdr:from>
    <xdr:to>
      <xdr:col>14</xdr:col>
      <xdr:colOff>28575</xdr:colOff>
      <xdr:row>55</xdr:row>
      <xdr:rowOff>25112</xdr:rowOff>
    </xdr:to>
    <xdr:cxnSp macro="">
      <xdr:nvCxnSpPr>
        <xdr:cNvPr id="353" name="直線コネクタ 352"/>
        <xdr:cNvCxnSpPr/>
      </xdr:nvCxnSpPr>
      <xdr:spPr>
        <a:xfrm>
          <a:off x="8750300" y="8991636"/>
          <a:ext cx="889000" cy="4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82712</xdr:rowOff>
    </xdr:from>
    <xdr:ext cx="534377" cy="259045"/>
    <xdr:sp macro="" textlink="">
      <xdr:nvSpPr>
        <xdr:cNvPr id="355" name="テキスト ボックス 354"/>
        <xdr:cNvSpPr txBox="1"/>
      </xdr:nvSpPr>
      <xdr:spPr>
        <a:xfrm>
          <a:off x="9372111" y="96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30054</xdr:rowOff>
    </xdr:from>
    <xdr:to>
      <xdr:col>12</xdr:col>
      <xdr:colOff>511175</xdr:colOff>
      <xdr:row>52</xdr:row>
      <xdr:rowOff>76236</xdr:rowOff>
    </xdr:to>
    <xdr:cxnSp macro="">
      <xdr:nvCxnSpPr>
        <xdr:cNvPr id="356" name="直線コネクタ 355"/>
        <xdr:cNvCxnSpPr/>
      </xdr:nvCxnSpPr>
      <xdr:spPr>
        <a:xfrm>
          <a:off x="7861300" y="8945454"/>
          <a:ext cx="889000" cy="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59586</xdr:rowOff>
    </xdr:from>
    <xdr:ext cx="599010" cy="259045"/>
    <xdr:sp macro="" textlink="">
      <xdr:nvSpPr>
        <xdr:cNvPr id="358" name="テキスト ボックス 357"/>
        <xdr:cNvSpPr txBox="1"/>
      </xdr:nvSpPr>
      <xdr:spPr>
        <a:xfrm>
          <a:off x="8450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30054</xdr:rowOff>
    </xdr:from>
    <xdr:to>
      <xdr:col>11</xdr:col>
      <xdr:colOff>307975</xdr:colOff>
      <xdr:row>54</xdr:row>
      <xdr:rowOff>153151</xdr:rowOff>
    </xdr:to>
    <xdr:cxnSp macro="">
      <xdr:nvCxnSpPr>
        <xdr:cNvPr id="359" name="直線コネクタ 358"/>
        <xdr:cNvCxnSpPr/>
      </xdr:nvCxnSpPr>
      <xdr:spPr>
        <a:xfrm flipV="1">
          <a:off x="6972300" y="8945454"/>
          <a:ext cx="889000" cy="4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155914</xdr:rowOff>
    </xdr:from>
    <xdr:ext cx="599010" cy="259045"/>
    <xdr:sp macro="" textlink="">
      <xdr:nvSpPr>
        <xdr:cNvPr id="361" name="テキスト ボックス 360"/>
        <xdr:cNvSpPr txBox="1"/>
      </xdr:nvSpPr>
      <xdr:spPr>
        <a:xfrm>
          <a:off x="7561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162511</xdr:rowOff>
    </xdr:from>
    <xdr:ext cx="534377" cy="259045"/>
    <xdr:sp macro="" textlink="">
      <xdr:nvSpPr>
        <xdr:cNvPr id="363" name="テキスト ボックス 362"/>
        <xdr:cNvSpPr txBox="1"/>
      </xdr:nvSpPr>
      <xdr:spPr>
        <a:xfrm>
          <a:off x="6705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169011</xdr:rowOff>
    </xdr:from>
    <xdr:to>
      <xdr:col>15</xdr:col>
      <xdr:colOff>231775</xdr:colOff>
      <xdr:row>55</xdr:row>
      <xdr:rowOff>99161</xdr:rowOff>
    </xdr:to>
    <xdr:sp macro="" textlink="">
      <xdr:nvSpPr>
        <xdr:cNvPr id="369" name="円/楕円 368"/>
        <xdr:cNvSpPr/>
      </xdr:nvSpPr>
      <xdr:spPr>
        <a:xfrm>
          <a:off x="10426700" y="94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20438</xdr:rowOff>
    </xdr:from>
    <xdr:ext cx="599010" cy="259045"/>
    <xdr:sp macro="" textlink="">
      <xdr:nvSpPr>
        <xdr:cNvPr id="370" name="普通建設事業費該当値テキスト"/>
        <xdr:cNvSpPr txBox="1"/>
      </xdr:nvSpPr>
      <xdr:spPr>
        <a:xfrm>
          <a:off x="10528300" y="92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132,478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145762</xdr:rowOff>
    </xdr:from>
    <xdr:to>
      <xdr:col>14</xdr:col>
      <xdr:colOff>79375</xdr:colOff>
      <xdr:row>55</xdr:row>
      <xdr:rowOff>75912</xdr:rowOff>
    </xdr:to>
    <xdr:sp macro="" textlink="">
      <xdr:nvSpPr>
        <xdr:cNvPr id="371" name="円/楕円 370"/>
        <xdr:cNvSpPr/>
      </xdr:nvSpPr>
      <xdr:spPr>
        <a:xfrm>
          <a:off x="9588500" y="94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92439</xdr:rowOff>
    </xdr:from>
    <xdr:ext cx="599010" cy="259045"/>
    <xdr:sp macro="" textlink="">
      <xdr:nvSpPr>
        <xdr:cNvPr id="372" name="テキスト ボックス 371"/>
        <xdr:cNvSpPr txBox="1"/>
      </xdr:nvSpPr>
      <xdr:spPr>
        <a:xfrm>
          <a:off x="9339794" y="917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25436</xdr:rowOff>
    </xdr:from>
    <xdr:to>
      <xdr:col>12</xdr:col>
      <xdr:colOff>561975</xdr:colOff>
      <xdr:row>52</xdr:row>
      <xdr:rowOff>127036</xdr:rowOff>
    </xdr:to>
    <xdr:sp macro="" textlink="">
      <xdr:nvSpPr>
        <xdr:cNvPr id="373" name="円/楕円 372"/>
        <xdr:cNvSpPr/>
      </xdr:nvSpPr>
      <xdr:spPr>
        <a:xfrm>
          <a:off x="8699500" y="89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143563</xdr:rowOff>
    </xdr:from>
    <xdr:ext cx="599010" cy="259045"/>
    <xdr:sp macro="" textlink="">
      <xdr:nvSpPr>
        <xdr:cNvPr id="374" name="テキスト ボックス 373"/>
        <xdr:cNvSpPr txBox="1"/>
      </xdr:nvSpPr>
      <xdr:spPr>
        <a:xfrm>
          <a:off x="8450794" y="87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238,881</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150704</xdr:rowOff>
    </xdr:from>
    <xdr:to>
      <xdr:col>11</xdr:col>
      <xdr:colOff>358775</xdr:colOff>
      <xdr:row>52</xdr:row>
      <xdr:rowOff>80854</xdr:rowOff>
    </xdr:to>
    <xdr:sp macro="" textlink="">
      <xdr:nvSpPr>
        <xdr:cNvPr id="375" name="円/楕円 374"/>
        <xdr:cNvSpPr/>
      </xdr:nvSpPr>
      <xdr:spPr>
        <a:xfrm>
          <a:off x="7810500" y="8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97381</xdr:rowOff>
    </xdr:from>
    <xdr:ext cx="599010" cy="259045"/>
    <xdr:sp macro="" textlink="">
      <xdr:nvSpPr>
        <xdr:cNvPr id="376" name="テキスト ボックス 375"/>
        <xdr:cNvSpPr txBox="1"/>
      </xdr:nvSpPr>
      <xdr:spPr>
        <a:xfrm>
          <a:off x="7561794" y="866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248,982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102351</xdr:rowOff>
    </xdr:from>
    <xdr:to>
      <xdr:col>10</xdr:col>
      <xdr:colOff>155575</xdr:colOff>
      <xdr:row>55</xdr:row>
      <xdr:rowOff>32501</xdr:rowOff>
    </xdr:to>
    <xdr:sp macro="" textlink="">
      <xdr:nvSpPr>
        <xdr:cNvPr id="377" name="円/楕円 376"/>
        <xdr:cNvSpPr/>
      </xdr:nvSpPr>
      <xdr:spPr>
        <a:xfrm>
          <a:off x="6921500" y="93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49028</xdr:rowOff>
    </xdr:from>
    <xdr:ext cx="599010" cy="259045"/>
    <xdr:sp macro="" textlink="">
      <xdr:nvSpPr>
        <xdr:cNvPr id="378" name="テキスト ボックス 377"/>
        <xdr:cNvSpPr txBox="1"/>
      </xdr:nvSpPr>
      <xdr:spPr>
        <a:xfrm>
          <a:off x="6672794" y="913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146002</xdr:rowOff>
    </xdr:from>
    <xdr:to>
      <xdr:col>15</xdr:col>
      <xdr:colOff>180340</xdr:colOff>
      <xdr:row>79</xdr:row>
      <xdr:rowOff>43848</xdr:rowOff>
    </xdr:to>
    <xdr:cxnSp macro="">
      <xdr:nvCxnSpPr>
        <xdr:cNvPr id="402" name="直線コネクタ 401"/>
        <xdr:cNvCxnSpPr/>
      </xdr:nvCxnSpPr>
      <xdr:spPr>
        <a:xfrm flipV="1">
          <a:off x="10475595" y="12833302"/>
          <a:ext cx="1270" cy="75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13932" cy="259045"/>
    <xdr:sp macro="" textlink="">
      <xdr:nvSpPr>
        <xdr:cNvPr id="403" name="普通建設事業費 （ うち新規整備　）最小値テキスト"/>
        <xdr:cNvSpPr txBox="1"/>
      </xdr:nvSpPr>
      <xdr:spPr>
        <a:xfrm>
          <a:off x="10528300" y="1359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4" name="直線コネクタ 403"/>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92679</xdr:rowOff>
    </xdr:from>
    <xdr:ext cx="534377" cy="259045"/>
    <xdr:sp macro="" textlink="">
      <xdr:nvSpPr>
        <xdr:cNvPr id="405" name="普通建設事業費 （ うち新規整備　）最大値テキスト"/>
        <xdr:cNvSpPr txBox="1"/>
      </xdr:nvSpPr>
      <xdr:spPr>
        <a:xfrm>
          <a:off x="10528300" y="1260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74</xdr:row>
      <xdr:rowOff>146002</xdr:rowOff>
    </xdr:from>
    <xdr:to>
      <xdr:col>15</xdr:col>
      <xdr:colOff>269875</xdr:colOff>
      <xdr:row>74</xdr:row>
      <xdr:rowOff>146002</xdr:rowOff>
    </xdr:to>
    <xdr:cxnSp macro="">
      <xdr:nvCxnSpPr>
        <xdr:cNvPr id="406" name="直線コネクタ 405"/>
        <xdr:cNvCxnSpPr/>
      </xdr:nvCxnSpPr>
      <xdr:spPr>
        <a:xfrm>
          <a:off x="10388600" y="1283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2913</xdr:rowOff>
    </xdr:from>
    <xdr:to>
      <xdr:col>15</xdr:col>
      <xdr:colOff>180975</xdr:colOff>
      <xdr:row>74</xdr:row>
      <xdr:rowOff>146002</xdr:rowOff>
    </xdr:to>
    <xdr:cxnSp macro="">
      <xdr:nvCxnSpPr>
        <xdr:cNvPr id="407" name="直線コネクタ 406"/>
        <xdr:cNvCxnSpPr/>
      </xdr:nvCxnSpPr>
      <xdr:spPr>
        <a:xfrm>
          <a:off x="9639300" y="12690213"/>
          <a:ext cx="838200" cy="1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110357</xdr:rowOff>
    </xdr:from>
    <xdr:ext cx="534377" cy="259045"/>
    <xdr:sp macro="" textlink="">
      <xdr:nvSpPr>
        <xdr:cNvPr id="408" name="普通建設事業費 （ うち新規整備　）平均値テキスト"/>
        <xdr:cNvSpPr txBox="1"/>
      </xdr:nvSpPr>
      <xdr:spPr>
        <a:xfrm>
          <a:off x="10528300" y="1331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131930</xdr:rowOff>
    </xdr:from>
    <xdr:to>
      <xdr:col>15</xdr:col>
      <xdr:colOff>231775</xdr:colOff>
      <xdr:row>78</xdr:row>
      <xdr:rowOff>62080</xdr:rowOff>
    </xdr:to>
    <xdr:sp macro="" textlink="">
      <xdr:nvSpPr>
        <xdr:cNvPr id="409" name="フローチャート : 判断 408"/>
        <xdr:cNvSpPr/>
      </xdr:nvSpPr>
      <xdr:spPr>
        <a:xfrm>
          <a:off x="104267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129962</xdr:rowOff>
    </xdr:from>
    <xdr:to>
      <xdr:col>14</xdr:col>
      <xdr:colOff>28575</xdr:colOff>
      <xdr:row>74</xdr:row>
      <xdr:rowOff>2913</xdr:rowOff>
    </xdr:to>
    <xdr:cxnSp macro="">
      <xdr:nvCxnSpPr>
        <xdr:cNvPr id="410" name="直線コネクタ 409"/>
        <xdr:cNvCxnSpPr/>
      </xdr:nvCxnSpPr>
      <xdr:spPr>
        <a:xfrm>
          <a:off x="8750300" y="12302912"/>
          <a:ext cx="889000" cy="38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75070</xdr:rowOff>
    </xdr:from>
    <xdr:to>
      <xdr:col>14</xdr:col>
      <xdr:colOff>79375</xdr:colOff>
      <xdr:row>78</xdr:row>
      <xdr:rowOff>5220</xdr:rowOff>
    </xdr:to>
    <xdr:sp macro="" textlink="">
      <xdr:nvSpPr>
        <xdr:cNvPr id="411" name="フローチャート : 判断 410"/>
        <xdr:cNvSpPr/>
      </xdr:nvSpPr>
      <xdr:spPr>
        <a:xfrm>
          <a:off x="9588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167797</xdr:rowOff>
    </xdr:from>
    <xdr:ext cx="534377" cy="259045"/>
    <xdr:sp macro="" textlink="">
      <xdr:nvSpPr>
        <xdr:cNvPr id="412" name="テキスト ボックス 411"/>
        <xdr:cNvSpPr txBox="1"/>
      </xdr:nvSpPr>
      <xdr:spPr>
        <a:xfrm>
          <a:off x="9372111" y="133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30493</xdr:rowOff>
    </xdr:from>
    <xdr:to>
      <xdr:col>12</xdr:col>
      <xdr:colOff>561975</xdr:colOff>
      <xdr:row>77</xdr:row>
      <xdr:rowOff>132093</xdr:rowOff>
    </xdr:to>
    <xdr:sp macro="" textlink="">
      <xdr:nvSpPr>
        <xdr:cNvPr id="413" name="フローチャート : 判断 412"/>
        <xdr:cNvSpPr/>
      </xdr:nvSpPr>
      <xdr:spPr>
        <a:xfrm>
          <a:off x="8699500" y="132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123220</xdr:rowOff>
    </xdr:from>
    <xdr:ext cx="534377" cy="259045"/>
    <xdr:sp macro="" textlink="">
      <xdr:nvSpPr>
        <xdr:cNvPr id="414" name="テキスト ボックス 413"/>
        <xdr:cNvSpPr txBox="1"/>
      </xdr:nvSpPr>
      <xdr:spPr>
        <a:xfrm>
          <a:off x="8483111" y="133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95202</xdr:rowOff>
    </xdr:from>
    <xdr:to>
      <xdr:col>15</xdr:col>
      <xdr:colOff>231775</xdr:colOff>
      <xdr:row>75</xdr:row>
      <xdr:rowOff>25352</xdr:rowOff>
    </xdr:to>
    <xdr:sp macro="" textlink="">
      <xdr:nvSpPr>
        <xdr:cNvPr id="420" name="円/楕円 419"/>
        <xdr:cNvSpPr/>
      </xdr:nvSpPr>
      <xdr:spPr>
        <a:xfrm>
          <a:off x="10426700" y="127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48229</xdr:rowOff>
    </xdr:from>
    <xdr:ext cx="534377" cy="259045"/>
    <xdr:sp macro="" textlink="">
      <xdr:nvSpPr>
        <xdr:cNvPr id="421" name="普通建設事業費 （ うち新規整備　）該当値テキスト"/>
        <xdr:cNvSpPr txBox="1"/>
      </xdr:nvSpPr>
      <xdr:spPr>
        <a:xfrm>
          <a:off x="10528300" y="1273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99,173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123563</xdr:rowOff>
    </xdr:from>
    <xdr:to>
      <xdr:col>14</xdr:col>
      <xdr:colOff>79375</xdr:colOff>
      <xdr:row>74</xdr:row>
      <xdr:rowOff>53713</xdr:rowOff>
    </xdr:to>
    <xdr:sp macro="" textlink="">
      <xdr:nvSpPr>
        <xdr:cNvPr id="422" name="円/楕円 421"/>
        <xdr:cNvSpPr/>
      </xdr:nvSpPr>
      <xdr:spPr>
        <a:xfrm>
          <a:off x="9588500" y="126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70240</xdr:rowOff>
    </xdr:from>
    <xdr:ext cx="599010" cy="259045"/>
    <xdr:sp macro="" textlink="">
      <xdr:nvSpPr>
        <xdr:cNvPr id="423" name="テキスト ボックス 422"/>
        <xdr:cNvSpPr txBox="1"/>
      </xdr:nvSpPr>
      <xdr:spPr>
        <a:xfrm>
          <a:off x="9339794" y="124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117,951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79162</xdr:rowOff>
    </xdr:from>
    <xdr:to>
      <xdr:col>12</xdr:col>
      <xdr:colOff>561975</xdr:colOff>
      <xdr:row>72</xdr:row>
      <xdr:rowOff>9312</xdr:rowOff>
    </xdr:to>
    <xdr:sp macro="" textlink="">
      <xdr:nvSpPr>
        <xdr:cNvPr id="424" name="円/楕円 423"/>
        <xdr:cNvSpPr/>
      </xdr:nvSpPr>
      <xdr:spPr>
        <a:xfrm>
          <a:off x="8699500" y="122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25839</xdr:rowOff>
    </xdr:from>
    <xdr:ext cx="599010" cy="259045"/>
    <xdr:sp macro="" textlink="">
      <xdr:nvSpPr>
        <xdr:cNvPr id="425" name="テキスト ボックス 424"/>
        <xdr:cNvSpPr txBox="1"/>
      </xdr:nvSpPr>
      <xdr:spPr>
        <a:xfrm>
          <a:off x="8450794" y="1202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49" name="直線コネクタ 448"/>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0"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1" name="直線コネクタ 450"/>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2"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3" name="直線コネクタ 452"/>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116</xdr:rowOff>
    </xdr:from>
    <xdr:to>
      <xdr:col>15</xdr:col>
      <xdr:colOff>180975</xdr:colOff>
      <xdr:row>99</xdr:row>
      <xdr:rowOff>40694</xdr:rowOff>
    </xdr:to>
    <xdr:cxnSp macro="">
      <xdr:nvCxnSpPr>
        <xdr:cNvPr id="454" name="直線コネクタ 453"/>
        <xdr:cNvCxnSpPr/>
      </xdr:nvCxnSpPr>
      <xdr:spPr>
        <a:xfrm flipV="1">
          <a:off x="9639300" y="16973666"/>
          <a:ext cx="838200" cy="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5"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6" name="フローチャート : 判断 455"/>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40694</xdr:rowOff>
    </xdr:from>
    <xdr:to>
      <xdr:col>14</xdr:col>
      <xdr:colOff>28575</xdr:colOff>
      <xdr:row>99</xdr:row>
      <xdr:rowOff>43498</xdr:rowOff>
    </xdr:to>
    <xdr:cxnSp macro="">
      <xdr:nvCxnSpPr>
        <xdr:cNvPr id="457" name="直線コネクタ 456"/>
        <xdr:cNvCxnSpPr/>
      </xdr:nvCxnSpPr>
      <xdr:spPr>
        <a:xfrm flipV="1">
          <a:off x="8750300" y="17014244"/>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58" name="フローチャート : 判断 457"/>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59" name="テキスト ボックス 458"/>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0" name="フローチャート : 判断 459"/>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1" name="テキスト ボックス 460"/>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120766</xdr:rowOff>
    </xdr:from>
    <xdr:to>
      <xdr:col>15</xdr:col>
      <xdr:colOff>231775</xdr:colOff>
      <xdr:row>99</xdr:row>
      <xdr:rowOff>50916</xdr:rowOff>
    </xdr:to>
    <xdr:sp macro="" textlink="">
      <xdr:nvSpPr>
        <xdr:cNvPr id="467" name="円/楕円 466"/>
        <xdr:cNvSpPr/>
      </xdr:nvSpPr>
      <xdr:spPr>
        <a:xfrm>
          <a:off x="10426700" y="169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35693</xdr:rowOff>
    </xdr:from>
    <xdr:ext cx="469744" cy="259045"/>
    <xdr:sp macro="" textlink="">
      <xdr:nvSpPr>
        <xdr:cNvPr id="468" name="普通建設事業費 （ うち更新整備　）該当値テキスト"/>
        <xdr:cNvSpPr txBox="1"/>
      </xdr:nvSpPr>
      <xdr:spPr>
        <a:xfrm>
          <a:off x="10528300" y="168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161344</xdr:rowOff>
    </xdr:from>
    <xdr:to>
      <xdr:col>14</xdr:col>
      <xdr:colOff>79375</xdr:colOff>
      <xdr:row>99</xdr:row>
      <xdr:rowOff>91494</xdr:rowOff>
    </xdr:to>
    <xdr:sp macro="" textlink="">
      <xdr:nvSpPr>
        <xdr:cNvPr id="469" name="円/楕円 468"/>
        <xdr:cNvSpPr/>
      </xdr:nvSpPr>
      <xdr:spPr>
        <a:xfrm>
          <a:off x="9588500" y="169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82621</xdr:rowOff>
    </xdr:from>
    <xdr:ext cx="378565" cy="259045"/>
    <xdr:sp macro="" textlink="">
      <xdr:nvSpPr>
        <xdr:cNvPr id="470" name="テキスト ボックス 469"/>
        <xdr:cNvSpPr txBox="1"/>
      </xdr:nvSpPr>
      <xdr:spPr>
        <a:xfrm>
          <a:off x="9450017" y="1705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164148</xdr:rowOff>
    </xdr:from>
    <xdr:to>
      <xdr:col>12</xdr:col>
      <xdr:colOff>561975</xdr:colOff>
      <xdr:row>99</xdr:row>
      <xdr:rowOff>94298</xdr:rowOff>
    </xdr:to>
    <xdr:sp macro="" textlink="">
      <xdr:nvSpPr>
        <xdr:cNvPr id="471" name="円/楕円 470"/>
        <xdr:cNvSpPr/>
      </xdr:nvSpPr>
      <xdr:spPr>
        <a:xfrm>
          <a:off x="8699500" y="169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85425</xdr:rowOff>
    </xdr:from>
    <xdr:ext cx="378565" cy="259045"/>
    <xdr:sp macro="" textlink="">
      <xdr:nvSpPr>
        <xdr:cNvPr id="472" name="テキスト ボックス 471"/>
        <xdr:cNvSpPr txBox="1"/>
      </xdr:nvSpPr>
      <xdr:spPr>
        <a:xfrm>
          <a:off x="8561017" y="1705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2" name="テキスト ボックス 49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498" name="直線コネクタ 497"/>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499"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1"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2" name="直線コネクタ 501"/>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29014</xdr:rowOff>
    </xdr:from>
    <xdr:to>
      <xdr:col>23</xdr:col>
      <xdr:colOff>517525</xdr:colOff>
      <xdr:row>39</xdr:row>
      <xdr:rowOff>98878</xdr:rowOff>
    </xdr:to>
    <xdr:cxnSp macro="">
      <xdr:nvCxnSpPr>
        <xdr:cNvPr id="503" name="直線コネクタ 502"/>
        <xdr:cNvCxnSpPr/>
      </xdr:nvCxnSpPr>
      <xdr:spPr>
        <a:xfrm flipV="1">
          <a:off x="15481300" y="6715564"/>
          <a:ext cx="838200" cy="6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148828</xdr:rowOff>
    </xdr:from>
    <xdr:ext cx="469744" cy="259045"/>
    <xdr:sp macro="" textlink="">
      <xdr:nvSpPr>
        <xdr:cNvPr id="504" name="災害復旧事業費平均値テキスト"/>
        <xdr:cNvSpPr txBox="1"/>
      </xdr:nvSpPr>
      <xdr:spPr>
        <a:xfrm>
          <a:off x="16370300" y="6663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5" name="フローチャート : 判断 504"/>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86904</xdr:rowOff>
    </xdr:from>
    <xdr:to>
      <xdr:col>22</xdr:col>
      <xdr:colOff>365125</xdr:colOff>
      <xdr:row>39</xdr:row>
      <xdr:rowOff>98878</xdr:rowOff>
    </xdr:to>
    <xdr:cxnSp macro="">
      <xdr:nvCxnSpPr>
        <xdr:cNvPr id="506" name="直線コネクタ 505"/>
        <xdr:cNvCxnSpPr/>
      </xdr:nvCxnSpPr>
      <xdr:spPr>
        <a:xfrm>
          <a:off x="14592300" y="677345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7" name="フローチャート : 判断 506"/>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08" name="テキスト ボックス 507"/>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71414</xdr:rowOff>
    </xdr:from>
    <xdr:to>
      <xdr:col>21</xdr:col>
      <xdr:colOff>161925</xdr:colOff>
      <xdr:row>39</xdr:row>
      <xdr:rowOff>86904</xdr:rowOff>
    </xdr:to>
    <xdr:cxnSp macro="">
      <xdr:nvCxnSpPr>
        <xdr:cNvPr id="509" name="直線コネクタ 508"/>
        <xdr:cNvCxnSpPr/>
      </xdr:nvCxnSpPr>
      <xdr:spPr>
        <a:xfrm>
          <a:off x="13703300" y="6243614"/>
          <a:ext cx="889000" cy="5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0" name="フローチャート : 判断 509"/>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1" name="テキスト ボックス 510"/>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58536</xdr:rowOff>
    </xdr:from>
    <xdr:to>
      <xdr:col>19</xdr:col>
      <xdr:colOff>644525</xdr:colOff>
      <xdr:row>36</xdr:row>
      <xdr:rowOff>71414</xdr:rowOff>
    </xdr:to>
    <xdr:cxnSp macro="">
      <xdr:nvCxnSpPr>
        <xdr:cNvPr id="512" name="直線コネクタ 511"/>
        <xdr:cNvCxnSpPr/>
      </xdr:nvCxnSpPr>
      <xdr:spPr>
        <a:xfrm>
          <a:off x="12814300" y="6230736"/>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3" name="フローチャート : 判断 512"/>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61666</xdr:rowOff>
    </xdr:from>
    <xdr:ext cx="469744" cy="259045"/>
    <xdr:sp macro="" textlink="">
      <xdr:nvSpPr>
        <xdr:cNvPr id="514" name="テキスト ボックス 513"/>
        <xdr:cNvSpPr txBox="1"/>
      </xdr:nvSpPr>
      <xdr:spPr>
        <a:xfrm>
          <a:off x="13468427"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5" name="フローチャート : 判断 514"/>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45838</xdr:rowOff>
    </xdr:from>
    <xdr:ext cx="469744" cy="259045"/>
    <xdr:sp macro="" textlink="">
      <xdr:nvSpPr>
        <xdr:cNvPr id="516" name="テキスト ボックス 515"/>
        <xdr:cNvSpPr txBox="1"/>
      </xdr:nvSpPr>
      <xdr:spPr>
        <a:xfrm>
          <a:off x="12579427"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149664</xdr:rowOff>
    </xdr:from>
    <xdr:to>
      <xdr:col>23</xdr:col>
      <xdr:colOff>568325</xdr:colOff>
      <xdr:row>39</xdr:row>
      <xdr:rowOff>79814</xdr:rowOff>
    </xdr:to>
    <xdr:sp macro="" textlink="">
      <xdr:nvSpPr>
        <xdr:cNvPr id="522" name="円/楕円 521"/>
        <xdr:cNvSpPr/>
      </xdr:nvSpPr>
      <xdr:spPr>
        <a:xfrm>
          <a:off x="16268700" y="66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109041</xdr:rowOff>
    </xdr:from>
    <xdr:ext cx="469744" cy="259045"/>
    <xdr:sp macro="" textlink="">
      <xdr:nvSpPr>
        <xdr:cNvPr id="523" name="災害復旧事業費該当値テキスト"/>
        <xdr:cNvSpPr txBox="1"/>
      </xdr:nvSpPr>
      <xdr:spPr>
        <a:xfrm>
          <a:off x="16370300" y="645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36104</xdr:rowOff>
    </xdr:from>
    <xdr:to>
      <xdr:col>21</xdr:col>
      <xdr:colOff>212725</xdr:colOff>
      <xdr:row>39</xdr:row>
      <xdr:rowOff>137704</xdr:rowOff>
    </xdr:to>
    <xdr:sp macro="" textlink="">
      <xdr:nvSpPr>
        <xdr:cNvPr id="526" name="円/楕円 525"/>
        <xdr:cNvSpPr/>
      </xdr:nvSpPr>
      <xdr:spPr>
        <a:xfrm>
          <a:off x="14541500" y="67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128831</xdr:rowOff>
    </xdr:from>
    <xdr:ext cx="469744" cy="259045"/>
    <xdr:sp macro="" textlink="">
      <xdr:nvSpPr>
        <xdr:cNvPr id="527" name="テキスト ボックス 526"/>
        <xdr:cNvSpPr txBox="1"/>
      </xdr:nvSpPr>
      <xdr:spPr>
        <a:xfrm>
          <a:off x="14357427" y="68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20614</xdr:rowOff>
    </xdr:from>
    <xdr:to>
      <xdr:col>20</xdr:col>
      <xdr:colOff>9525</xdr:colOff>
      <xdr:row>36</xdr:row>
      <xdr:rowOff>122214</xdr:rowOff>
    </xdr:to>
    <xdr:sp macro="" textlink="">
      <xdr:nvSpPr>
        <xdr:cNvPr id="528" name="円/楕円 527"/>
        <xdr:cNvSpPr/>
      </xdr:nvSpPr>
      <xdr:spPr>
        <a:xfrm>
          <a:off x="13652500" y="61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138741</xdr:rowOff>
    </xdr:from>
    <xdr:ext cx="534377" cy="259045"/>
    <xdr:sp macro="" textlink="">
      <xdr:nvSpPr>
        <xdr:cNvPr id="529" name="テキスト ボックス 528"/>
        <xdr:cNvSpPr txBox="1"/>
      </xdr:nvSpPr>
      <xdr:spPr>
        <a:xfrm>
          <a:off x="13436111" y="59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7736</xdr:rowOff>
    </xdr:from>
    <xdr:to>
      <xdr:col>18</xdr:col>
      <xdr:colOff>492125</xdr:colOff>
      <xdr:row>36</xdr:row>
      <xdr:rowOff>109336</xdr:rowOff>
    </xdr:to>
    <xdr:sp macro="" textlink="">
      <xdr:nvSpPr>
        <xdr:cNvPr id="530" name="円/楕円 529"/>
        <xdr:cNvSpPr/>
      </xdr:nvSpPr>
      <xdr:spPr>
        <a:xfrm>
          <a:off x="12763500" y="61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125863</xdr:rowOff>
    </xdr:from>
    <xdr:ext cx="534377" cy="259045"/>
    <xdr:sp macro="" textlink="">
      <xdr:nvSpPr>
        <xdr:cNvPr id="531" name="テキスト ボックス 530"/>
        <xdr:cNvSpPr txBox="1"/>
      </xdr:nvSpPr>
      <xdr:spPr>
        <a:xfrm>
          <a:off x="12547111" y="59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2" name="テキスト ボックス 59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0" name="テキスト ボックス 59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2" name="テキスト ボックス 60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6" name="直線コネクタ 605"/>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7"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08" name="直線コネクタ 607"/>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09"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0" name="直線コネクタ 609"/>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51885</xdr:rowOff>
    </xdr:from>
    <xdr:to>
      <xdr:col>23</xdr:col>
      <xdr:colOff>517525</xdr:colOff>
      <xdr:row>74</xdr:row>
      <xdr:rowOff>96603</xdr:rowOff>
    </xdr:to>
    <xdr:cxnSp macro="">
      <xdr:nvCxnSpPr>
        <xdr:cNvPr id="611" name="直線コネクタ 610"/>
        <xdr:cNvCxnSpPr/>
      </xdr:nvCxnSpPr>
      <xdr:spPr>
        <a:xfrm flipV="1">
          <a:off x="15481300" y="12739185"/>
          <a:ext cx="8382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2"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3" name="フローチャート : 判断 612"/>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96603</xdr:rowOff>
    </xdr:from>
    <xdr:to>
      <xdr:col>22</xdr:col>
      <xdr:colOff>365125</xdr:colOff>
      <xdr:row>74</xdr:row>
      <xdr:rowOff>146101</xdr:rowOff>
    </xdr:to>
    <xdr:cxnSp macro="">
      <xdr:nvCxnSpPr>
        <xdr:cNvPr id="614" name="直線コネクタ 613"/>
        <xdr:cNvCxnSpPr/>
      </xdr:nvCxnSpPr>
      <xdr:spPr>
        <a:xfrm flipV="1">
          <a:off x="14592300" y="12783903"/>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5" name="フローチャート : 判断 614"/>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153023</xdr:rowOff>
    </xdr:from>
    <xdr:ext cx="534377" cy="259045"/>
    <xdr:sp macro="" textlink="">
      <xdr:nvSpPr>
        <xdr:cNvPr id="616" name="テキスト ボックス 615"/>
        <xdr:cNvSpPr txBox="1"/>
      </xdr:nvSpPr>
      <xdr:spPr>
        <a:xfrm>
          <a:off x="15214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146101</xdr:rowOff>
    </xdr:from>
    <xdr:to>
      <xdr:col>21</xdr:col>
      <xdr:colOff>161925</xdr:colOff>
      <xdr:row>74</xdr:row>
      <xdr:rowOff>155637</xdr:rowOff>
    </xdr:to>
    <xdr:cxnSp macro="">
      <xdr:nvCxnSpPr>
        <xdr:cNvPr id="617" name="直線コネクタ 616"/>
        <xdr:cNvCxnSpPr/>
      </xdr:nvCxnSpPr>
      <xdr:spPr>
        <a:xfrm flipV="1">
          <a:off x="13703300" y="1283340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18" name="フローチャート : 判断 617"/>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137423</xdr:rowOff>
    </xdr:from>
    <xdr:ext cx="534377" cy="259045"/>
    <xdr:sp macro="" textlink="">
      <xdr:nvSpPr>
        <xdr:cNvPr id="619" name="テキスト ボックス 618"/>
        <xdr:cNvSpPr txBox="1"/>
      </xdr:nvSpPr>
      <xdr:spPr>
        <a:xfrm>
          <a:off x="14325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155637</xdr:rowOff>
    </xdr:from>
    <xdr:to>
      <xdr:col>19</xdr:col>
      <xdr:colOff>644525</xdr:colOff>
      <xdr:row>74</xdr:row>
      <xdr:rowOff>166130</xdr:rowOff>
    </xdr:to>
    <xdr:cxnSp macro="">
      <xdr:nvCxnSpPr>
        <xdr:cNvPr id="620" name="直線コネクタ 619"/>
        <xdr:cNvCxnSpPr/>
      </xdr:nvCxnSpPr>
      <xdr:spPr>
        <a:xfrm flipV="1">
          <a:off x="12814300" y="12842937"/>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1" name="フローチャート : 判断 620"/>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120910</xdr:rowOff>
    </xdr:from>
    <xdr:ext cx="534377" cy="259045"/>
    <xdr:sp macro="" textlink="">
      <xdr:nvSpPr>
        <xdr:cNvPr id="622" name="テキスト ボックス 621"/>
        <xdr:cNvSpPr txBox="1"/>
      </xdr:nvSpPr>
      <xdr:spPr>
        <a:xfrm>
          <a:off x="13436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3" name="フローチャート : 判断 622"/>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117851</xdr:rowOff>
    </xdr:from>
    <xdr:ext cx="534377" cy="259045"/>
    <xdr:sp macro="" textlink="">
      <xdr:nvSpPr>
        <xdr:cNvPr id="624" name="テキスト ボックス 623"/>
        <xdr:cNvSpPr txBox="1"/>
      </xdr:nvSpPr>
      <xdr:spPr>
        <a:xfrm>
          <a:off x="1254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1085</xdr:rowOff>
    </xdr:from>
    <xdr:to>
      <xdr:col>23</xdr:col>
      <xdr:colOff>568325</xdr:colOff>
      <xdr:row>74</xdr:row>
      <xdr:rowOff>102685</xdr:rowOff>
    </xdr:to>
    <xdr:sp macro="" textlink="">
      <xdr:nvSpPr>
        <xdr:cNvPr id="630" name="円/楕円 629"/>
        <xdr:cNvSpPr/>
      </xdr:nvSpPr>
      <xdr:spPr>
        <a:xfrm>
          <a:off x="16268700" y="12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23962</xdr:rowOff>
    </xdr:from>
    <xdr:ext cx="534377" cy="259045"/>
    <xdr:sp macro="" textlink="">
      <xdr:nvSpPr>
        <xdr:cNvPr id="631" name="公債費該当値テキスト"/>
        <xdr:cNvSpPr txBox="1"/>
      </xdr:nvSpPr>
      <xdr:spPr>
        <a:xfrm>
          <a:off x="16370300" y="125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83,067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45803</xdr:rowOff>
    </xdr:from>
    <xdr:to>
      <xdr:col>22</xdr:col>
      <xdr:colOff>415925</xdr:colOff>
      <xdr:row>74</xdr:row>
      <xdr:rowOff>147403</xdr:rowOff>
    </xdr:to>
    <xdr:sp macro="" textlink="">
      <xdr:nvSpPr>
        <xdr:cNvPr id="632" name="円/楕円 631"/>
        <xdr:cNvSpPr/>
      </xdr:nvSpPr>
      <xdr:spPr>
        <a:xfrm>
          <a:off x="15430500" y="12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138530</xdr:rowOff>
    </xdr:from>
    <xdr:ext cx="534377" cy="259045"/>
    <xdr:sp macro="" textlink="">
      <xdr:nvSpPr>
        <xdr:cNvPr id="633" name="テキスト ボックス 632"/>
        <xdr:cNvSpPr txBox="1"/>
      </xdr:nvSpPr>
      <xdr:spPr>
        <a:xfrm>
          <a:off x="15214111" y="128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95301</xdr:rowOff>
    </xdr:from>
    <xdr:to>
      <xdr:col>21</xdr:col>
      <xdr:colOff>212725</xdr:colOff>
      <xdr:row>75</xdr:row>
      <xdr:rowOff>25451</xdr:rowOff>
    </xdr:to>
    <xdr:sp macro="" textlink="">
      <xdr:nvSpPr>
        <xdr:cNvPr id="634" name="円/楕円 633"/>
        <xdr:cNvSpPr/>
      </xdr:nvSpPr>
      <xdr:spPr>
        <a:xfrm>
          <a:off x="14541500" y="12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16578</xdr:rowOff>
    </xdr:from>
    <xdr:ext cx="534377" cy="259045"/>
    <xdr:sp macro="" textlink="">
      <xdr:nvSpPr>
        <xdr:cNvPr id="635" name="テキスト ボックス 634"/>
        <xdr:cNvSpPr txBox="1"/>
      </xdr:nvSpPr>
      <xdr:spPr>
        <a:xfrm>
          <a:off x="14325111" y="128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104837</xdr:rowOff>
    </xdr:from>
    <xdr:to>
      <xdr:col>20</xdr:col>
      <xdr:colOff>9525</xdr:colOff>
      <xdr:row>75</xdr:row>
      <xdr:rowOff>34987</xdr:rowOff>
    </xdr:to>
    <xdr:sp macro="" textlink="">
      <xdr:nvSpPr>
        <xdr:cNvPr id="636" name="円/楕円 635"/>
        <xdr:cNvSpPr/>
      </xdr:nvSpPr>
      <xdr:spPr>
        <a:xfrm>
          <a:off x="13652500" y="127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26114</xdr:rowOff>
    </xdr:from>
    <xdr:ext cx="534377" cy="259045"/>
    <xdr:sp macro="" textlink="">
      <xdr:nvSpPr>
        <xdr:cNvPr id="637" name="テキスト ボックス 636"/>
        <xdr:cNvSpPr txBox="1"/>
      </xdr:nvSpPr>
      <xdr:spPr>
        <a:xfrm>
          <a:off x="13436111" y="128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115330</xdr:rowOff>
    </xdr:from>
    <xdr:to>
      <xdr:col>18</xdr:col>
      <xdr:colOff>492125</xdr:colOff>
      <xdr:row>75</xdr:row>
      <xdr:rowOff>45480</xdr:rowOff>
    </xdr:to>
    <xdr:sp macro="" textlink="">
      <xdr:nvSpPr>
        <xdr:cNvPr id="638" name="円/楕円 637"/>
        <xdr:cNvSpPr/>
      </xdr:nvSpPr>
      <xdr:spPr>
        <a:xfrm>
          <a:off x="12763500" y="12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36607</xdr:rowOff>
    </xdr:from>
    <xdr:ext cx="534377" cy="259045"/>
    <xdr:sp macro="" textlink="">
      <xdr:nvSpPr>
        <xdr:cNvPr id="639" name="テキスト ボックス 638"/>
        <xdr:cNvSpPr txBox="1"/>
      </xdr:nvSpPr>
      <xdr:spPr>
        <a:xfrm>
          <a:off x="12547111" y="128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5" name="直線コネクタ 664"/>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6"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7" name="直線コネクタ 666"/>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68"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69" name="直線コネクタ 668"/>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98602</xdr:rowOff>
    </xdr:from>
    <xdr:to>
      <xdr:col>23</xdr:col>
      <xdr:colOff>517525</xdr:colOff>
      <xdr:row>95</xdr:row>
      <xdr:rowOff>153760</xdr:rowOff>
    </xdr:to>
    <xdr:cxnSp macro="">
      <xdr:nvCxnSpPr>
        <xdr:cNvPr id="670" name="直線コネクタ 669"/>
        <xdr:cNvCxnSpPr/>
      </xdr:nvCxnSpPr>
      <xdr:spPr>
        <a:xfrm>
          <a:off x="15481300" y="16214902"/>
          <a:ext cx="838200" cy="2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1" name="積立金平均値テキスト"/>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2" name="フローチャート : 判断 671"/>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98602</xdr:rowOff>
    </xdr:from>
    <xdr:to>
      <xdr:col>22</xdr:col>
      <xdr:colOff>365125</xdr:colOff>
      <xdr:row>97</xdr:row>
      <xdr:rowOff>103711</xdr:rowOff>
    </xdr:to>
    <xdr:cxnSp macro="">
      <xdr:nvCxnSpPr>
        <xdr:cNvPr id="673" name="直線コネクタ 672"/>
        <xdr:cNvCxnSpPr/>
      </xdr:nvCxnSpPr>
      <xdr:spPr>
        <a:xfrm flipV="1">
          <a:off x="14592300" y="16214902"/>
          <a:ext cx="889000" cy="5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4" name="フローチャート : 判断 673"/>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148055</xdr:rowOff>
    </xdr:from>
    <xdr:ext cx="534377" cy="259045"/>
    <xdr:sp macro="" textlink="">
      <xdr:nvSpPr>
        <xdr:cNvPr id="675" name="テキスト ボックス 674"/>
        <xdr:cNvSpPr txBox="1"/>
      </xdr:nvSpPr>
      <xdr:spPr>
        <a:xfrm>
          <a:off x="15214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142770</xdr:rowOff>
    </xdr:from>
    <xdr:to>
      <xdr:col>21</xdr:col>
      <xdr:colOff>161925</xdr:colOff>
      <xdr:row>97</xdr:row>
      <xdr:rowOff>103711</xdr:rowOff>
    </xdr:to>
    <xdr:cxnSp macro="">
      <xdr:nvCxnSpPr>
        <xdr:cNvPr id="676" name="直線コネクタ 675"/>
        <xdr:cNvCxnSpPr/>
      </xdr:nvCxnSpPr>
      <xdr:spPr>
        <a:xfrm>
          <a:off x="13703300" y="16087620"/>
          <a:ext cx="889000" cy="6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7" name="フローチャート : 判断 676"/>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78" name="テキスト ボックス 677"/>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142770</xdr:rowOff>
    </xdr:from>
    <xdr:to>
      <xdr:col>19</xdr:col>
      <xdr:colOff>644525</xdr:colOff>
      <xdr:row>95</xdr:row>
      <xdr:rowOff>63364</xdr:rowOff>
    </xdr:to>
    <xdr:cxnSp macro="">
      <xdr:nvCxnSpPr>
        <xdr:cNvPr id="679" name="直線コネクタ 678"/>
        <xdr:cNvCxnSpPr/>
      </xdr:nvCxnSpPr>
      <xdr:spPr>
        <a:xfrm flipV="1">
          <a:off x="12814300" y="16087620"/>
          <a:ext cx="889000" cy="2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0" name="フローチャート : 判断 679"/>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1" name="テキスト ボックス 680"/>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2" name="フローチャート : 判断 681"/>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3" name="テキスト ボックス 682"/>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102960</xdr:rowOff>
    </xdr:from>
    <xdr:to>
      <xdr:col>23</xdr:col>
      <xdr:colOff>568325</xdr:colOff>
      <xdr:row>96</xdr:row>
      <xdr:rowOff>33110</xdr:rowOff>
    </xdr:to>
    <xdr:sp macro="" textlink="">
      <xdr:nvSpPr>
        <xdr:cNvPr id="689" name="円/楕円 688"/>
        <xdr:cNvSpPr/>
      </xdr:nvSpPr>
      <xdr:spPr>
        <a:xfrm>
          <a:off x="162687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125837</xdr:rowOff>
    </xdr:from>
    <xdr:ext cx="534377" cy="259045"/>
    <xdr:sp macro="" textlink="">
      <xdr:nvSpPr>
        <xdr:cNvPr id="690" name="積立金該当値テキスト"/>
        <xdr:cNvSpPr txBox="1"/>
      </xdr:nvSpPr>
      <xdr:spPr>
        <a:xfrm>
          <a:off x="16370300" y="162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47802</xdr:rowOff>
    </xdr:from>
    <xdr:to>
      <xdr:col>22</xdr:col>
      <xdr:colOff>415925</xdr:colOff>
      <xdr:row>94</xdr:row>
      <xdr:rowOff>149402</xdr:rowOff>
    </xdr:to>
    <xdr:sp macro="" textlink="">
      <xdr:nvSpPr>
        <xdr:cNvPr id="691" name="円/楕円 690"/>
        <xdr:cNvSpPr/>
      </xdr:nvSpPr>
      <xdr:spPr>
        <a:xfrm>
          <a:off x="15430500" y="161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165929</xdr:rowOff>
    </xdr:from>
    <xdr:ext cx="534377" cy="259045"/>
    <xdr:sp macro="" textlink="">
      <xdr:nvSpPr>
        <xdr:cNvPr id="692" name="テキスト ボックス 691"/>
        <xdr:cNvSpPr txBox="1"/>
      </xdr:nvSpPr>
      <xdr:spPr>
        <a:xfrm>
          <a:off x="15214111" y="159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52911</xdr:rowOff>
    </xdr:from>
    <xdr:to>
      <xdr:col>21</xdr:col>
      <xdr:colOff>212725</xdr:colOff>
      <xdr:row>97</xdr:row>
      <xdr:rowOff>154511</xdr:rowOff>
    </xdr:to>
    <xdr:sp macro="" textlink="">
      <xdr:nvSpPr>
        <xdr:cNvPr id="693" name="円/楕円 692"/>
        <xdr:cNvSpPr/>
      </xdr:nvSpPr>
      <xdr:spPr>
        <a:xfrm>
          <a:off x="14541500" y="166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145638</xdr:rowOff>
    </xdr:from>
    <xdr:ext cx="534377" cy="259045"/>
    <xdr:sp macro="" textlink="">
      <xdr:nvSpPr>
        <xdr:cNvPr id="694" name="テキスト ボックス 693"/>
        <xdr:cNvSpPr txBox="1"/>
      </xdr:nvSpPr>
      <xdr:spPr>
        <a:xfrm>
          <a:off x="14325111" y="1677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91970</xdr:rowOff>
    </xdr:from>
    <xdr:to>
      <xdr:col>20</xdr:col>
      <xdr:colOff>9525</xdr:colOff>
      <xdr:row>94</xdr:row>
      <xdr:rowOff>22120</xdr:rowOff>
    </xdr:to>
    <xdr:sp macro="" textlink="">
      <xdr:nvSpPr>
        <xdr:cNvPr id="695" name="円/楕円 694"/>
        <xdr:cNvSpPr/>
      </xdr:nvSpPr>
      <xdr:spPr>
        <a:xfrm>
          <a:off x="13652500" y="160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38647</xdr:rowOff>
    </xdr:from>
    <xdr:ext cx="534377" cy="259045"/>
    <xdr:sp macro="" textlink="">
      <xdr:nvSpPr>
        <xdr:cNvPr id="696" name="テキスト ボックス 695"/>
        <xdr:cNvSpPr txBox="1"/>
      </xdr:nvSpPr>
      <xdr:spPr>
        <a:xfrm>
          <a:off x="13436111" y="158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12564</xdr:rowOff>
    </xdr:from>
    <xdr:to>
      <xdr:col>18</xdr:col>
      <xdr:colOff>492125</xdr:colOff>
      <xdr:row>95</xdr:row>
      <xdr:rowOff>114164</xdr:rowOff>
    </xdr:to>
    <xdr:sp macro="" textlink="">
      <xdr:nvSpPr>
        <xdr:cNvPr id="697" name="円/楕円 696"/>
        <xdr:cNvSpPr/>
      </xdr:nvSpPr>
      <xdr:spPr>
        <a:xfrm>
          <a:off x="12763500" y="163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130691</xdr:rowOff>
    </xdr:from>
    <xdr:ext cx="534377" cy="259045"/>
    <xdr:sp macro="" textlink="">
      <xdr:nvSpPr>
        <xdr:cNvPr id="698" name="テキスト ボックス 697"/>
        <xdr:cNvSpPr txBox="1"/>
      </xdr:nvSpPr>
      <xdr:spPr>
        <a:xfrm>
          <a:off x="12547111" y="1607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4" name="直線コネクタ 723"/>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7"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28" name="直線コネクタ 727"/>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19195</xdr:rowOff>
    </xdr:from>
    <xdr:to>
      <xdr:col>32</xdr:col>
      <xdr:colOff>187325</xdr:colOff>
      <xdr:row>39</xdr:row>
      <xdr:rowOff>21263</xdr:rowOff>
    </xdr:to>
    <xdr:cxnSp macro="">
      <xdr:nvCxnSpPr>
        <xdr:cNvPr id="729" name="直線コネクタ 728"/>
        <xdr:cNvCxnSpPr/>
      </xdr:nvCxnSpPr>
      <xdr:spPr>
        <a:xfrm flipV="1">
          <a:off x="21323300" y="6705745"/>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0"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1" name="フローチャート : 判断 730"/>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156899</xdr:rowOff>
    </xdr:from>
    <xdr:to>
      <xdr:col>31</xdr:col>
      <xdr:colOff>34925</xdr:colOff>
      <xdr:row>39</xdr:row>
      <xdr:rowOff>21263</xdr:rowOff>
    </xdr:to>
    <xdr:cxnSp macro="">
      <xdr:nvCxnSpPr>
        <xdr:cNvPr id="732" name="直線コネクタ 731"/>
        <xdr:cNvCxnSpPr/>
      </xdr:nvCxnSpPr>
      <xdr:spPr>
        <a:xfrm>
          <a:off x="20434300" y="6329099"/>
          <a:ext cx="889000" cy="3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3" name="フローチャート : 判断 732"/>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4" name="テキスト ボックス 733"/>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156899</xdr:rowOff>
    </xdr:from>
    <xdr:to>
      <xdr:col>29</xdr:col>
      <xdr:colOff>517525</xdr:colOff>
      <xdr:row>38</xdr:row>
      <xdr:rowOff>125766</xdr:rowOff>
    </xdr:to>
    <xdr:cxnSp macro="">
      <xdr:nvCxnSpPr>
        <xdr:cNvPr id="735" name="直線コネクタ 734"/>
        <xdr:cNvCxnSpPr/>
      </xdr:nvCxnSpPr>
      <xdr:spPr>
        <a:xfrm flipV="1">
          <a:off x="19545300" y="6329099"/>
          <a:ext cx="889000" cy="3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6" name="フローチャート : 判断 735"/>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117401</xdr:rowOff>
    </xdr:from>
    <xdr:ext cx="469744" cy="259045"/>
    <xdr:sp macro="" textlink="">
      <xdr:nvSpPr>
        <xdr:cNvPr id="737" name="テキスト ボックス 736"/>
        <xdr:cNvSpPr txBox="1"/>
      </xdr:nvSpPr>
      <xdr:spPr>
        <a:xfrm>
          <a:off x="20199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125766</xdr:rowOff>
    </xdr:from>
    <xdr:to>
      <xdr:col>28</xdr:col>
      <xdr:colOff>314325</xdr:colOff>
      <xdr:row>38</xdr:row>
      <xdr:rowOff>137088</xdr:rowOff>
    </xdr:to>
    <xdr:cxnSp macro="">
      <xdr:nvCxnSpPr>
        <xdr:cNvPr id="738" name="直線コネクタ 737"/>
        <xdr:cNvCxnSpPr/>
      </xdr:nvCxnSpPr>
      <xdr:spPr>
        <a:xfrm flipV="1">
          <a:off x="18656300" y="6640866"/>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39" name="フローチャート : 判断 738"/>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0" name="テキスト ボックス 739"/>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1" name="フローチャート : 判断 740"/>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2" name="テキスト ボックス 741"/>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139845</xdr:rowOff>
    </xdr:from>
    <xdr:to>
      <xdr:col>32</xdr:col>
      <xdr:colOff>238125</xdr:colOff>
      <xdr:row>39</xdr:row>
      <xdr:rowOff>69995</xdr:rowOff>
    </xdr:to>
    <xdr:sp macro="" textlink="">
      <xdr:nvSpPr>
        <xdr:cNvPr id="748" name="円/楕円 747"/>
        <xdr:cNvSpPr/>
      </xdr:nvSpPr>
      <xdr:spPr>
        <a:xfrm>
          <a:off x="221107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54772</xdr:rowOff>
    </xdr:from>
    <xdr:ext cx="378565" cy="259045"/>
    <xdr:sp macro="" textlink="">
      <xdr:nvSpPr>
        <xdr:cNvPr id="749" name="投資及び出資金該当値テキスト"/>
        <xdr:cNvSpPr txBox="1"/>
      </xdr:nvSpPr>
      <xdr:spPr>
        <a:xfrm>
          <a:off x="22212300" y="656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141913</xdr:rowOff>
    </xdr:from>
    <xdr:to>
      <xdr:col>31</xdr:col>
      <xdr:colOff>85725</xdr:colOff>
      <xdr:row>39</xdr:row>
      <xdr:rowOff>72063</xdr:rowOff>
    </xdr:to>
    <xdr:sp macro="" textlink="">
      <xdr:nvSpPr>
        <xdr:cNvPr id="750" name="円/楕円 749"/>
        <xdr:cNvSpPr/>
      </xdr:nvSpPr>
      <xdr:spPr>
        <a:xfrm>
          <a:off x="21272500" y="66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63190</xdr:rowOff>
    </xdr:from>
    <xdr:ext cx="378565" cy="259045"/>
    <xdr:sp macro="" textlink="">
      <xdr:nvSpPr>
        <xdr:cNvPr id="751" name="テキスト ボックス 750"/>
        <xdr:cNvSpPr txBox="1"/>
      </xdr:nvSpPr>
      <xdr:spPr>
        <a:xfrm>
          <a:off x="21134017" y="674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106099</xdr:rowOff>
    </xdr:from>
    <xdr:to>
      <xdr:col>29</xdr:col>
      <xdr:colOff>568325</xdr:colOff>
      <xdr:row>37</xdr:row>
      <xdr:rowOff>36249</xdr:rowOff>
    </xdr:to>
    <xdr:sp macro="" textlink="">
      <xdr:nvSpPr>
        <xdr:cNvPr id="752" name="円/楕円 751"/>
        <xdr:cNvSpPr/>
      </xdr:nvSpPr>
      <xdr:spPr>
        <a:xfrm>
          <a:off x="20383500" y="62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52776</xdr:rowOff>
    </xdr:from>
    <xdr:ext cx="469744" cy="259045"/>
    <xdr:sp macro="" textlink="">
      <xdr:nvSpPr>
        <xdr:cNvPr id="753" name="テキスト ボックス 752"/>
        <xdr:cNvSpPr txBox="1"/>
      </xdr:nvSpPr>
      <xdr:spPr>
        <a:xfrm>
          <a:off x="20199427" y="60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74966</xdr:rowOff>
    </xdr:from>
    <xdr:to>
      <xdr:col>28</xdr:col>
      <xdr:colOff>365125</xdr:colOff>
      <xdr:row>39</xdr:row>
      <xdr:rowOff>5116</xdr:rowOff>
    </xdr:to>
    <xdr:sp macro="" textlink="">
      <xdr:nvSpPr>
        <xdr:cNvPr id="754" name="円/楕円 753"/>
        <xdr:cNvSpPr/>
      </xdr:nvSpPr>
      <xdr:spPr>
        <a:xfrm>
          <a:off x="19494500" y="65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167693</xdr:rowOff>
    </xdr:from>
    <xdr:ext cx="469744" cy="259045"/>
    <xdr:sp macro="" textlink="">
      <xdr:nvSpPr>
        <xdr:cNvPr id="755" name="テキスト ボックス 754"/>
        <xdr:cNvSpPr txBox="1"/>
      </xdr:nvSpPr>
      <xdr:spPr>
        <a:xfrm>
          <a:off x="19310427" y="66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86288</xdr:rowOff>
    </xdr:from>
    <xdr:to>
      <xdr:col>27</xdr:col>
      <xdr:colOff>161925</xdr:colOff>
      <xdr:row>39</xdr:row>
      <xdr:rowOff>16438</xdr:rowOff>
    </xdr:to>
    <xdr:sp macro="" textlink="">
      <xdr:nvSpPr>
        <xdr:cNvPr id="756" name="円/楕円 755"/>
        <xdr:cNvSpPr/>
      </xdr:nvSpPr>
      <xdr:spPr>
        <a:xfrm>
          <a:off x="18605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7565</xdr:rowOff>
    </xdr:from>
    <xdr:ext cx="469744" cy="259045"/>
    <xdr:sp macro="" textlink="">
      <xdr:nvSpPr>
        <xdr:cNvPr id="757" name="テキスト ボックス 756"/>
        <xdr:cNvSpPr txBox="1"/>
      </xdr:nvSpPr>
      <xdr:spPr>
        <a:xfrm>
          <a:off x="18421427" y="66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47460</xdr:rowOff>
    </xdr:from>
    <xdr:to>
      <xdr:col>32</xdr:col>
      <xdr:colOff>186689</xdr:colOff>
      <xdr:row>59</xdr:row>
      <xdr:rowOff>44450</xdr:rowOff>
    </xdr:to>
    <xdr:cxnSp macro="">
      <xdr:nvCxnSpPr>
        <xdr:cNvPr id="781" name="直線コネクタ 780"/>
        <xdr:cNvCxnSpPr/>
      </xdr:nvCxnSpPr>
      <xdr:spPr>
        <a:xfrm flipV="1">
          <a:off x="22159595" y="9134310"/>
          <a:ext cx="1269" cy="1025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165587</xdr:rowOff>
    </xdr:from>
    <xdr:ext cx="534377" cy="259045"/>
    <xdr:sp macro="" textlink="">
      <xdr:nvSpPr>
        <xdr:cNvPr id="784" name="貸付金最大値テキスト"/>
        <xdr:cNvSpPr txBox="1"/>
      </xdr:nvSpPr>
      <xdr:spPr>
        <a:xfrm>
          <a:off x="22212300" y="89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53</xdr:row>
      <xdr:rowOff>47460</xdr:rowOff>
    </xdr:from>
    <xdr:to>
      <xdr:col>32</xdr:col>
      <xdr:colOff>276225</xdr:colOff>
      <xdr:row>53</xdr:row>
      <xdr:rowOff>47460</xdr:rowOff>
    </xdr:to>
    <xdr:cxnSp macro="">
      <xdr:nvCxnSpPr>
        <xdr:cNvPr id="785" name="直線コネクタ 784"/>
        <xdr:cNvCxnSpPr/>
      </xdr:nvCxnSpPr>
      <xdr:spPr>
        <a:xfrm>
          <a:off x="22072600" y="913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99923</xdr:rowOff>
    </xdr:from>
    <xdr:to>
      <xdr:col>32</xdr:col>
      <xdr:colOff>187325</xdr:colOff>
      <xdr:row>58</xdr:row>
      <xdr:rowOff>105525</xdr:rowOff>
    </xdr:to>
    <xdr:cxnSp macro="">
      <xdr:nvCxnSpPr>
        <xdr:cNvPr id="786" name="直線コネクタ 785"/>
        <xdr:cNvCxnSpPr/>
      </xdr:nvCxnSpPr>
      <xdr:spPr>
        <a:xfrm flipV="1">
          <a:off x="21323300" y="10044023"/>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44797</xdr:rowOff>
    </xdr:from>
    <xdr:ext cx="469744" cy="259045"/>
    <xdr:sp macro="" textlink="">
      <xdr:nvSpPr>
        <xdr:cNvPr id="787" name="貸付金平均値テキスト"/>
        <xdr:cNvSpPr txBox="1"/>
      </xdr:nvSpPr>
      <xdr:spPr>
        <a:xfrm>
          <a:off x="22212300" y="9817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21920</xdr:rowOff>
    </xdr:from>
    <xdr:to>
      <xdr:col>32</xdr:col>
      <xdr:colOff>238125</xdr:colOff>
      <xdr:row>58</xdr:row>
      <xdr:rowOff>123520</xdr:rowOff>
    </xdr:to>
    <xdr:sp macro="" textlink="">
      <xdr:nvSpPr>
        <xdr:cNvPr id="788" name="フローチャート : 判断 787"/>
        <xdr:cNvSpPr/>
      </xdr:nvSpPr>
      <xdr:spPr>
        <a:xfrm>
          <a:off x="22110700" y="99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37706</xdr:rowOff>
    </xdr:from>
    <xdr:to>
      <xdr:col>31</xdr:col>
      <xdr:colOff>34925</xdr:colOff>
      <xdr:row>58</xdr:row>
      <xdr:rowOff>105525</xdr:rowOff>
    </xdr:to>
    <xdr:cxnSp macro="">
      <xdr:nvCxnSpPr>
        <xdr:cNvPr id="789" name="直線コネクタ 788"/>
        <xdr:cNvCxnSpPr/>
      </xdr:nvCxnSpPr>
      <xdr:spPr>
        <a:xfrm>
          <a:off x="20434300" y="8781656"/>
          <a:ext cx="889000" cy="12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43828</xdr:rowOff>
    </xdr:from>
    <xdr:to>
      <xdr:col>31</xdr:col>
      <xdr:colOff>85725</xdr:colOff>
      <xdr:row>58</xdr:row>
      <xdr:rowOff>145428</xdr:rowOff>
    </xdr:to>
    <xdr:sp macro="" textlink="">
      <xdr:nvSpPr>
        <xdr:cNvPr id="790" name="フローチャート : 判断 789"/>
        <xdr:cNvSpPr/>
      </xdr:nvSpPr>
      <xdr:spPr>
        <a:xfrm>
          <a:off x="21272500" y="99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161955</xdr:rowOff>
    </xdr:from>
    <xdr:ext cx="469744" cy="259045"/>
    <xdr:sp macro="" textlink="">
      <xdr:nvSpPr>
        <xdr:cNvPr id="791" name="テキスト ボックス 790"/>
        <xdr:cNvSpPr txBox="1"/>
      </xdr:nvSpPr>
      <xdr:spPr>
        <a:xfrm>
          <a:off x="21088427" y="97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37706</xdr:rowOff>
    </xdr:from>
    <xdr:to>
      <xdr:col>29</xdr:col>
      <xdr:colOff>517525</xdr:colOff>
      <xdr:row>58</xdr:row>
      <xdr:rowOff>22581</xdr:rowOff>
    </xdr:to>
    <xdr:cxnSp macro="">
      <xdr:nvCxnSpPr>
        <xdr:cNvPr id="792" name="直線コネクタ 791"/>
        <xdr:cNvCxnSpPr/>
      </xdr:nvCxnSpPr>
      <xdr:spPr>
        <a:xfrm flipV="1">
          <a:off x="19545300" y="8781656"/>
          <a:ext cx="889000" cy="118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14491</xdr:rowOff>
    </xdr:from>
    <xdr:to>
      <xdr:col>29</xdr:col>
      <xdr:colOff>568325</xdr:colOff>
      <xdr:row>58</xdr:row>
      <xdr:rowOff>116091</xdr:rowOff>
    </xdr:to>
    <xdr:sp macro="" textlink="">
      <xdr:nvSpPr>
        <xdr:cNvPr id="793" name="フローチャート : 判断 792"/>
        <xdr:cNvSpPr/>
      </xdr:nvSpPr>
      <xdr:spPr>
        <a:xfrm>
          <a:off x="20383500" y="995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107218</xdr:rowOff>
    </xdr:from>
    <xdr:ext cx="469744" cy="259045"/>
    <xdr:sp macro="" textlink="">
      <xdr:nvSpPr>
        <xdr:cNvPr id="794" name="テキスト ボックス 793"/>
        <xdr:cNvSpPr txBox="1"/>
      </xdr:nvSpPr>
      <xdr:spPr>
        <a:xfrm>
          <a:off x="20199427" y="1005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61138</xdr:rowOff>
    </xdr:from>
    <xdr:to>
      <xdr:col>28</xdr:col>
      <xdr:colOff>314325</xdr:colOff>
      <xdr:row>58</xdr:row>
      <xdr:rowOff>22581</xdr:rowOff>
    </xdr:to>
    <xdr:cxnSp macro="">
      <xdr:nvCxnSpPr>
        <xdr:cNvPr id="795" name="直線コネクタ 794"/>
        <xdr:cNvCxnSpPr/>
      </xdr:nvCxnSpPr>
      <xdr:spPr>
        <a:xfrm>
          <a:off x="18656300" y="9662338"/>
          <a:ext cx="889000" cy="3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8661</xdr:rowOff>
    </xdr:from>
    <xdr:to>
      <xdr:col>28</xdr:col>
      <xdr:colOff>365125</xdr:colOff>
      <xdr:row>58</xdr:row>
      <xdr:rowOff>110261</xdr:rowOff>
    </xdr:to>
    <xdr:sp macro="" textlink="">
      <xdr:nvSpPr>
        <xdr:cNvPr id="796" name="フローチャート : 判断 795"/>
        <xdr:cNvSpPr/>
      </xdr:nvSpPr>
      <xdr:spPr>
        <a:xfrm>
          <a:off x="19494500" y="995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101388</xdr:rowOff>
    </xdr:from>
    <xdr:ext cx="469744" cy="259045"/>
    <xdr:sp macro="" textlink="">
      <xdr:nvSpPr>
        <xdr:cNvPr id="797" name="テキスト ボックス 796"/>
        <xdr:cNvSpPr txBox="1"/>
      </xdr:nvSpPr>
      <xdr:spPr>
        <a:xfrm>
          <a:off x="19310427" y="1004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134277</xdr:rowOff>
    </xdr:from>
    <xdr:to>
      <xdr:col>27</xdr:col>
      <xdr:colOff>161925</xdr:colOff>
      <xdr:row>58</xdr:row>
      <xdr:rowOff>64427</xdr:rowOff>
    </xdr:to>
    <xdr:sp macro="" textlink="">
      <xdr:nvSpPr>
        <xdr:cNvPr id="798" name="フローチャート : 判断 797"/>
        <xdr:cNvSpPr/>
      </xdr:nvSpPr>
      <xdr:spPr>
        <a:xfrm>
          <a:off x="18605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55554</xdr:rowOff>
    </xdr:from>
    <xdr:ext cx="469744" cy="259045"/>
    <xdr:sp macro="" textlink="">
      <xdr:nvSpPr>
        <xdr:cNvPr id="799" name="テキスト ボックス 798"/>
        <xdr:cNvSpPr txBox="1"/>
      </xdr:nvSpPr>
      <xdr:spPr>
        <a:xfrm>
          <a:off x="18421427" y="99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49123</xdr:rowOff>
    </xdr:from>
    <xdr:to>
      <xdr:col>32</xdr:col>
      <xdr:colOff>238125</xdr:colOff>
      <xdr:row>58</xdr:row>
      <xdr:rowOff>150723</xdr:rowOff>
    </xdr:to>
    <xdr:sp macro="" textlink="">
      <xdr:nvSpPr>
        <xdr:cNvPr id="805" name="円/楕円 804"/>
        <xdr:cNvSpPr/>
      </xdr:nvSpPr>
      <xdr:spPr>
        <a:xfrm>
          <a:off x="221107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347</xdr:rowOff>
    </xdr:from>
    <xdr:ext cx="469744" cy="259045"/>
    <xdr:sp macro="" textlink="">
      <xdr:nvSpPr>
        <xdr:cNvPr id="806" name="貸付金該当値テキスト"/>
        <xdr:cNvSpPr txBox="1"/>
      </xdr:nvSpPr>
      <xdr:spPr>
        <a:xfrm>
          <a:off x="22212300" y="994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54725</xdr:rowOff>
    </xdr:from>
    <xdr:to>
      <xdr:col>31</xdr:col>
      <xdr:colOff>85725</xdr:colOff>
      <xdr:row>58</xdr:row>
      <xdr:rowOff>156325</xdr:rowOff>
    </xdr:to>
    <xdr:sp macro="" textlink="">
      <xdr:nvSpPr>
        <xdr:cNvPr id="807" name="円/楕円 806"/>
        <xdr:cNvSpPr/>
      </xdr:nvSpPr>
      <xdr:spPr>
        <a:xfrm>
          <a:off x="21272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147452</xdr:rowOff>
    </xdr:from>
    <xdr:ext cx="469744" cy="259045"/>
    <xdr:sp macro="" textlink="">
      <xdr:nvSpPr>
        <xdr:cNvPr id="808" name="テキスト ボックス 807"/>
        <xdr:cNvSpPr txBox="1"/>
      </xdr:nvSpPr>
      <xdr:spPr>
        <a:xfrm>
          <a:off x="21088427"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158356</xdr:rowOff>
    </xdr:from>
    <xdr:to>
      <xdr:col>29</xdr:col>
      <xdr:colOff>568325</xdr:colOff>
      <xdr:row>51</xdr:row>
      <xdr:rowOff>88506</xdr:rowOff>
    </xdr:to>
    <xdr:sp macro="" textlink="">
      <xdr:nvSpPr>
        <xdr:cNvPr id="809" name="円/楕円 808"/>
        <xdr:cNvSpPr/>
      </xdr:nvSpPr>
      <xdr:spPr>
        <a:xfrm>
          <a:off x="20383500" y="87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105033</xdr:rowOff>
    </xdr:from>
    <xdr:ext cx="534377" cy="259045"/>
    <xdr:sp macro="" textlink="">
      <xdr:nvSpPr>
        <xdr:cNvPr id="810" name="テキスト ボックス 809"/>
        <xdr:cNvSpPr txBox="1"/>
      </xdr:nvSpPr>
      <xdr:spPr>
        <a:xfrm>
          <a:off x="20167111" y="850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143231</xdr:rowOff>
    </xdr:from>
    <xdr:to>
      <xdr:col>28</xdr:col>
      <xdr:colOff>365125</xdr:colOff>
      <xdr:row>58</xdr:row>
      <xdr:rowOff>73381</xdr:rowOff>
    </xdr:to>
    <xdr:sp macro="" textlink="">
      <xdr:nvSpPr>
        <xdr:cNvPr id="811" name="円/楕円 810"/>
        <xdr:cNvSpPr/>
      </xdr:nvSpPr>
      <xdr:spPr>
        <a:xfrm>
          <a:off x="19494500" y="99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89908</xdr:rowOff>
    </xdr:from>
    <xdr:ext cx="469744" cy="259045"/>
    <xdr:sp macro="" textlink="">
      <xdr:nvSpPr>
        <xdr:cNvPr id="812" name="テキスト ボックス 811"/>
        <xdr:cNvSpPr txBox="1"/>
      </xdr:nvSpPr>
      <xdr:spPr>
        <a:xfrm>
          <a:off x="19310427" y="96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10338</xdr:rowOff>
    </xdr:from>
    <xdr:to>
      <xdr:col>27</xdr:col>
      <xdr:colOff>161925</xdr:colOff>
      <xdr:row>56</xdr:row>
      <xdr:rowOff>111938</xdr:rowOff>
    </xdr:to>
    <xdr:sp macro="" textlink="">
      <xdr:nvSpPr>
        <xdr:cNvPr id="813" name="円/楕円 812"/>
        <xdr:cNvSpPr/>
      </xdr:nvSpPr>
      <xdr:spPr>
        <a:xfrm>
          <a:off x="18605500" y="96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128465</xdr:rowOff>
    </xdr:from>
    <xdr:ext cx="534377" cy="259045"/>
    <xdr:sp macro="" textlink="">
      <xdr:nvSpPr>
        <xdr:cNvPr id="814" name="テキスト ボックス 813"/>
        <xdr:cNvSpPr txBox="1"/>
      </xdr:nvSpPr>
      <xdr:spPr>
        <a:xfrm>
          <a:off x="18389111" y="938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18966</xdr:rowOff>
    </xdr:from>
    <xdr:to>
      <xdr:col>32</xdr:col>
      <xdr:colOff>187325</xdr:colOff>
      <xdr:row>77</xdr:row>
      <xdr:rowOff>114602</xdr:rowOff>
    </xdr:to>
    <xdr:cxnSp macro="">
      <xdr:nvCxnSpPr>
        <xdr:cNvPr id="846" name="直線コネクタ 845"/>
        <xdr:cNvCxnSpPr/>
      </xdr:nvCxnSpPr>
      <xdr:spPr>
        <a:xfrm flipV="1">
          <a:off x="21323300" y="13220616"/>
          <a:ext cx="8382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7" name="繰出金平均値テキスト"/>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114602</xdr:rowOff>
    </xdr:from>
    <xdr:to>
      <xdr:col>31</xdr:col>
      <xdr:colOff>34925</xdr:colOff>
      <xdr:row>78</xdr:row>
      <xdr:rowOff>63886</xdr:rowOff>
    </xdr:to>
    <xdr:cxnSp macro="">
      <xdr:nvCxnSpPr>
        <xdr:cNvPr id="849" name="直線コネクタ 848"/>
        <xdr:cNvCxnSpPr/>
      </xdr:nvCxnSpPr>
      <xdr:spPr>
        <a:xfrm flipV="1">
          <a:off x="20434300" y="13316252"/>
          <a:ext cx="889000" cy="1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152016</xdr:rowOff>
    </xdr:from>
    <xdr:ext cx="534377" cy="259045"/>
    <xdr:sp macro="" textlink="">
      <xdr:nvSpPr>
        <xdr:cNvPr id="851" name="テキスト ボックス 850"/>
        <xdr:cNvSpPr txBox="1"/>
      </xdr:nvSpPr>
      <xdr:spPr>
        <a:xfrm>
          <a:off x="21056111" y="128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115714</xdr:rowOff>
    </xdr:from>
    <xdr:to>
      <xdr:col>29</xdr:col>
      <xdr:colOff>517525</xdr:colOff>
      <xdr:row>78</xdr:row>
      <xdr:rowOff>63886</xdr:rowOff>
    </xdr:to>
    <xdr:cxnSp macro="">
      <xdr:nvCxnSpPr>
        <xdr:cNvPr id="852" name="直線コネクタ 851"/>
        <xdr:cNvCxnSpPr/>
      </xdr:nvCxnSpPr>
      <xdr:spPr>
        <a:xfrm>
          <a:off x="19545300" y="13317364"/>
          <a:ext cx="889000" cy="1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14154</xdr:rowOff>
    </xdr:from>
    <xdr:ext cx="534377" cy="259045"/>
    <xdr:sp macro="" textlink="">
      <xdr:nvSpPr>
        <xdr:cNvPr id="854" name="テキスト ボックス 853"/>
        <xdr:cNvSpPr txBox="1"/>
      </xdr:nvSpPr>
      <xdr:spPr>
        <a:xfrm>
          <a:off x="20167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115714</xdr:rowOff>
    </xdr:from>
    <xdr:to>
      <xdr:col>28</xdr:col>
      <xdr:colOff>314325</xdr:colOff>
      <xdr:row>77</xdr:row>
      <xdr:rowOff>166233</xdr:rowOff>
    </xdr:to>
    <xdr:cxnSp macro="">
      <xdr:nvCxnSpPr>
        <xdr:cNvPr id="855" name="直線コネクタ 854"/>
        <xdr:cNvCxnSpPr/>
      </xdr:nvCxnSpPr>
      <xdr:spPr>
        <a:xfrm flipV="1">
          <a:off x="18656300" y="13317364"/>
          <a:ext cx="889000" cy="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139616</xdr:rowOff>
    </xdr:from>
    <xdr:to>
      <xdr:col>32</xdr:col>
      <xdr:colOff>238125</xdr:colOff>
      <xdr:row>77</xdr:row>
      <xdr:rowOff>69766</xdr:rowOff>
    </xdr:to>
    <xdr:sp macro="" textlink="">
      <xdr:nvSpPr>
        <xdr:cNvPr id="865" name="円/楕円 864"/>
        <xdr:cNvSpPr/>
      </xdr:nvSpPr>
      <xdr:spPr>
        <a:xfrm>
          <a:off x="22110700" y="131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118043</xdr:rowOff>
    </xdr:from>
    <xdr:ext cx="534377" cy="259045"/>
    <xdr:sp macro="" textlink="">
      <xdr:nvSpPr>
        <xdr:cNvPr id="866" name="繰出金該当値テキスト"/>
        <xdr:cNvSpPr txBox="1"/>
      </xdr:nvSpPr>
      <xdr:spPr>
        <a:xfrm>
          <a:off x="22212300" y="1314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63802</xdr:rowOff>
    </xdr:from>
    <xdr:to>
      <xdr:col>31</xdr:col>
      <xdr:colOff>85725</xdr:colOff>
      <xdr:row>77</xdr:row>
      <xdr:rowOff>165402</xdr:rowOff>
    </xdr:to>
    <xdr:sp macro="" textlink="">
      <xdr:nvSpPr>
        <xdr:cNvPr id="867" name="円/楕円 866"/>
        <xdr:cNvSpPr/>
      </xdr:nvSpPr>
      <xdr:spPr>
        <a:xfrm>
          <a:off x="21272500" y="13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156529</xdr:rowOff>
    </xdr:from>
    <xdr:ext cx="534377" cy="259045"/>
    <xdr:sp macro="" textlink="">
      <xdr:nvSpPr>
        <xdr:cNvPr id="868" name="テキスト ボックス 867"/>
        <xdr:cNvSpPr txBox="1"/>
      </xdr:nvSpPr>
      <xdr:spPr>
        <a:xfrm>
          <a:off x="21056111" y="133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13086</xdr:rowOff>
    </xdr:from>
    <xdr:to>
      <xdr:col>29</xdr:col>
      <xdr:colOff>568325</xdr:colOff>
      <xdr:row>78</xdr:row>
      <xdr:rowOff>114686</xdr:rowOff>
    </xdr:to>
    <xdr:sp macro="" textlink="">
      <xdr:nvSpPr>
        <xdr:cNvPr id="869" name="円/楕円 868"/>
        <xdr:cNvSpPr/>
      </xdr:nvSpPr>
      <xdr:spPr>
        <a:xfrm>
          <a:off x="20383500" y="133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105813</xdr:rowOff>
    </xdr:from>
    <xdr:ext cx="534377" cy="259045"/>
    <xdr:sp macro="" textlink="">
      <xdr:nvSpPr>
        <xdr:cNvPr id="870" name="テキスト ボックス 869"/>
        <xdr:cNvSpPr txBox="1"/>
      </xdr:nvSpPr>
      <xdr:spPr>
        <a:xfrm>
          <a:off x="20167111" y="134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64914</xdr:rowOff>
    </xdr:from>
    <xdr:to>
      <xdr:col>28</xdr:col>
      <xdr:colOff>365125</xdr:colOff>
      <xdr:row>77</xdr:row>
      <xdr:rowOff>166514</xdr:rowOff>
    </xdr:to>
    <xdr:sp macro="" textlink="">
      <xdr:nvSpPr>
        <xdr:cNvPr id="871" name="円/楕円 870"/>
        <xdr:cNvSpPr/>
      </xdr:nvSpPr>
      <xdr:spPr>
        <a:xfrm>
          <a:off x="19494500" y="132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157641</xdr:rowOff>
    </xdr:from>
    <xdr:ext cx="534377" cy="259045"/>
    <xdr:sp macro="" textlink="">
      <xdr:nvSpPr>
        <xdr:cNvPr id="872" name="テキスト ボックス 871"/>
        <xdr:cNvSpPr txBox="1"/>
      </xdr:nvSpPr>
      <xdr:spPr>
        <a:xfrm>
          <a:off x="19278111" y="1335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115433</xdr:rowOff>
    </xdr:from>
    <xdr:to>
      <xdr:col>27</xdr:col>
      <xdr:colOff>161925</xdr:colOff>
      <xdr:row>78</xdr:row>
      <xdr:rowOff>45583</xdr:rowOff>
    </xdr:to>
    <xdr:sp macro="" textlink="">
      <xdr:nvSpPr>
        <xdr:cNvPr id="873" name="円/楕円 872"/>
        <xdr:cNvSpPr/>
      </xdr:nvSpPr>
      <xdr:spPr>
        <a:xfrm>
          <a:off x="18605500" y="133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36710</xdr:rowOff>
    </xdr:from>
    <xdr:ext cx="534377" cy="259045"/>
    <xdr:sp macro="" textlink="">
      <xdr:nvSpPr>
        <xdr:cNvPr id="874" name="テキスト ボックス 873"/>
        <xdr:cNvSpPr txBox="1"/>
      </xdr:nvSpPr>
      <xdr:spPr>
        <a:xfrm>
          <a:off x="18389111" y="134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普通建設事業費のうち新規整備分については、前年度比△</a:t>
          </a:r>
          <a:r>
            <a:rPr kumimoji="1" lang="en-US" altLang="ja-JP" sz="1100">
              <a:solidFill>
                <a:schemeClr val="dk1"/>
              </a:solidFill>
              <a:effectLst/>
              <a:latin typeface="+mn-lt"/>
              <a:ea typeface="+mn-ea"/>
              <a:cs typeface="+mn-cs"/>
            </a:rPr>
            <a:t>18,778</a:t>
          </a:r>
          <a:r>
            <a:rPr kumimoji="1" lang="ja-JP" altLang="en-US" sz="1100">
              <a:solidFill>
                <a:schemeClr val="dk1"/>
              </a:solidFill>
              <a:effectLst/>
              <a:latin typeface="+mn-lt"/>
              <a:ea typeface="+mn-ea"/>
              <a:cs typeface="+mn-cs"/>
            </a:rPr>
            <a:t>千円と大きく減少したが、依然として類似団体との差異が大きく、類似団体１位を維持したままとなっている。中野小学校及び洋野消防署の建設工事が平成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年度に重なっていることが要因と考えられるが、今後の新規整備は減少する見込みである。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一方で、普通建設事業のうち更新整備に掛ける費用は、類似団体</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番目に低い数字となっており、今後はこちらの費用が嵩んでいく事が予想される。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積立金は年度によって変動が大きく、平成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13,878</a:t>
          </a:r>
          <a:r>
            <a:rPr kumimoji="1" lang="ja-JP" altLang="en-US" sz="1100">
              <a:solidFill>
                <a:schemeClr val="dk1"/>
              </a:solidFill>
              <a:effectLst/>
              <a:latin typeface="+mn-lt"/>
              <a:ea typeface="+mn-ea"/>
              <a:cs typeface="+mn-cs"/>
            </a:rPr>
            <a:t>千円の減少となった。毎年の経営努力等により基金残高は増加傾向だったが、平成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年度以降は減少していく見込みとなっており、基金の有効活用に考慮しつつ、適宜適切に積立額をコントロールしていきたい。</a:t>
          </a:r>
          <a:endParaRPr kumimoji="1" lang="en-US" altLang="ja-JP" sz="1100">
            <a:solidFill>
              <a:schemeClr val="dk1"/>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年度に突出している貸付金は、地域総合整備資金貸付金（洋野角浜太陽光発電事業）</a:t>
          </a:r>
          <a:r>
            <a:rPr kumimoji="1" lang="en-US" altLang="ja-JP" sz="1100">
              <a:solidFill>
                <a:sysClr val="windowText" lastClr="000000"/>
              </a:solidFill>
              <a:effectLst/>
              <a:latin typeface="+mn-lt"/>
              <a:ea typeface="+mn-ea"/>
              <a:cs typeface="+mn-cs"/>
            </a:rPr>
            <a:t>575,000</a:t>
          </a:r>
          <a:r>
            <a:rPr kumimoji="1" lang="ja-JP" altLang="ja-JP" sz="1100">
              <a:solidFill>
                <a:sysClr val="windowText" lastClr="000000"/>
              </a:solidFill>
              <a:effectLst/>
              <a:latin typeface="+mn-lt"/>
              <a:ea typeface="+mn-ea"/>
              <a:cs typeface="+mn-cs"/>
            </a:rPr>
            <a:t>千円（皆増）によるもの。</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岩手県洋野町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17,515
17,438
302.92
12,167,026
11,808,659
120,833
6,770,806
14,712,143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40259</xdr:rowOff>
    </xdr:from>
    <xdr:to>
      <xdr:col>6</xdr:col>
      <xdr:colOff>511175</xdr:colOff>
      <xdr:row>34</xdr:row>
      <xdr:rowOff>76454</xdr:rowOff>
    </xdr:to>
    <xdr:cxnSp macro="">
      <xdr:nvCxnSpPr>
        <xdr:cNvPr id="61" name="直線コネクタ 60"/>
        <xdr:cNvCxnSpPr/>
      </xdr:nvCxnSpPr>
      <xdr:spPr>
        <a:xfrm>
          <a:off x="3797300" y="5698109"/>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40259</xdr:rowOff>
    </xdr:from>
    <xdr:to>
      <xdr:col>5</xdr:col>
      <xdr:colOff>358775</xdr:colOff>
      <xdr:row>34</xdr:row>
      <xdr:rowOff>58928</xdr:rowOff>
    </xdr:to>
    <xdr:cxnSp macro="">
      <xdr:nvCxnSpPr>
        <xdr:cNvPr id="64" name="直線コネクタ 63"/>
        <xdr:cNvCxnSpPr/>
      </xdr:nvCxnSpPr>
      <xdr:spPr>
        <a:xfrm flipV="1">
          <a:off x="2908300" y="5698109"/>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58928</xdr:rowOff>
    </xdr:from>
    <xdr:to>
      <xdr:col>4</xdr:col>
      <xdr:colOff>155575</xdr:colOff>
      <xdr:row>35</xdr:row>
      <xdr:rowOff>18542</xdr:rowOff>
    </xdr:to>
    <xdr:cxnSp macro="">
      <xdr:nvCxnSpPr>
        <xdr:cNvPr id="67" name="直線コネクタ 66"/>
        <xdr:cNvCxnSpPr/>
      </xdr:nvCxnSpPr>
      <xdr:spPr>
        <a:xfrm flipV="1">
          <a:off x="2019300" y="5888228"/>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133223</xdr:rowOff>
    </xdr:from>
    <xdr:to>
      <xdr:col>2</xdr:col>
      <xdr:colOff>638175</xdr:colOff>
      <xdr:row>35</xdr:row>
      <xdr:rowOff>18542</xdr:rowOff>
    </xdr:to>
    <xdr:cxnSp macro="">
      <xdr:nvCxnSpPr>
        <xdr:cNvPr id="70" name="直線コネクタ 69"/>
        <xdr:cNvCxnSpPr/>
      </xdr:nvCxnSpPr>
      <xdr:spPr>
        <a:xfrm>
          <a:off x="1130300" y="5791073"/>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25654</xdr:rowOff>
    </xdr:from>
    <xdr:to>
      <xdr:col>6</xdr:col>
      <xdr:colOff>561975</xdr:colOff>
      <xdr:row>34</xdr:row>
      <xdr:rowOff>127254</xdr:rowOff>
    </xdr:to>
    <xdr:sp macro="" textlink="">
      <xdr:nvSpPr>
        <xdr:cNvPr id="80" name="円/楕円 79"/>
        <xdr:cNvSpPr/>
      </xdr:nvSpPr>
      <xdr:spPr>
        <a:xfrm>
          <a:off x="45847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48531</xdr:rowOff>
    </xdr:from>
    <xdr:ext cx="469744" cy="259045"/>
    <xdr:sp macro="" textlink="">
      <xdr:nvSpPr>
        <xdr:cNvPr id="81" name="議会費該当値テキスト"/>
        <xdr:cNvSpPr txBox="1"/>
      </xdr:nvSpPr>
      <xdr:spPr>
        <a:xfrm>
          <a:off x="4686300"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160909</xdr:rowOff>
    </xdr:from>
    <xdr:to>
      <xdr:col>5</xdr:col>
      <xdr:colOff>409575</xdr:colOff>
      <xdr:row>33</xdr:row>
      <xdr:rowOff>91059</xdr:rowOff>
    </xdr:to>
    <xdr:sp macro="" textlink="">
      <xdr:nvSpPr>
        <xdr:cNvPr id="82" name="円/楕円 81"/>
        <xdr:cNvSpPr/>
      </xdr:nvSpPr>
      <xdr:spPr>
        <a:xfrm>
          <a:off x="3746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107586</xdr:rowOff>
    </xdr:from>
    <xdr:ext cx="469744" cy="259045"/>
    <xdr:sp macro="" textlink="">
      <xdr:nvSpPr>
        <xdr:cNvPr id="83" name="テキスト ボックス 82"/>
        <xdr:cNvSpPr txBox="1"/>
      </xdr:nvSpPr>
      <xdr:spPr>
        <a:xfrm>
          <a:off x="3562427"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8128</xdr:rowOff>
    </xdr:from>
    <xdr:to>
      <xdr:col>4</xdr:col>
      <xdr:colOff>206375</xdr:colOff>
      <xdr:row>34</xdr:row>
      <xdr:rowOff>109728</xdr:rowOff>
    </xdr:to>
    <xdr:sp macro="" textlink="">
      <xdr:nvSpPr>
        <xdr:cNvPr id="84" name="円/楕円 83"/>
        <xdr:cNvSpPr/>
      </xdr:nvSpPr>
      <xdr:spPr>
        <a:xfrm>
          <a:off x="2857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126255</xdr:rowOff>
    </xdr:from>
    <xdr:ext cx="469744" cy="259045"/>
    <xdr:sp macro="" textlink="">
      <xdr:nvSpPr>
        <xdr:cNvPr id="85" name="テキスト ボックス 84"/>
        <xdr:cNvSpPr txBox="1"/>
      </xdr:nvSpPr>
      <xdr:spPr>
        <a:xfrm>
          <a:off x="2673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139192</xdr:rowOff>
    </xdr:from>
    <xdr:to>
      <xdr:col>3</xdr:col>
      <xdr:colOff>3175</xdr:colOff>
      <xdr:row>35</xdr:row>
      <xdr:rowOff>69342</xdr:rowOff>
    </xdr:to>
    <xdr:sp macro="" textlink="">
      <xdr:nvSpPr>
        <xdr:cNvPr id="86" name="円/楕円 85"/>
        <xdr:cNvSpPr/>
      </xdr:nvSpPr>
      <xdr:spPr>
        <a:xfrm>
          <a:off x="1968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60469</xdr:rowOff>
    </xdr:from>
    <xdr:ext cx="469744" cy="259045"/>
    <xdr:sp macro="" textlink="">
      <xdr:nvSpPr>
        <xdr:cNvPr id="87" name="テキスト ボックス 86"/>
        <xdr:cNvSpPr txBox="1"/>
      </xdr:nvSpPr>
      <xdr:spPr>
        <a:xfrm>
          <a:off x="1784427"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82423</xdr:rowOff>
    </xdr:from>
    <xdr:to>
      <xdr:col>1</xdr:col>
      <xdr:colOff>485775</xdr:colOff>
      <xdr:row>34</xdr:row>
      <xdr:rowOff>12573</xdr:rowOff>
    </xdr:to>
    <xdr:sp macro="" textlink="">
      <xdr:nvSpPr>
        <xdr:cNvPr id="88" name="円/楕円 87"/>
        <xdr:cNvSpPr/>
      </xdr:nvSpPr>
      <xdr:spPr>
        <a:xfrm>
          <a:off x="1079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29100</xdr:rowOff>
    </xdr:from>
    <xdr:ext cx="469744" cy="259045"/>
    <xdr:sp macro="" textlink="">
      <xdr:nvSpPr>
        <xdr:cNvPr id="89" name="テキスト ボックス 88"/>
        <xdr:cNvSpPr txBox="1"/>
      </xdr:nvSpPr>
      <xdr:spPr>
        <a:xfrm>
          <a:off x="895427"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87945</xdr:rowOff>
    </xdr:from>
    <xdr:to>
      <xdr:col>6</xdr:col>
      <xdr:colOff>511175</xdr:colOff>
      <xdr:row>58</xdr:row>
      <xdr:rowOff>14198</xdr:rowOff>
    </xdr:to>
    <xdr:cxnSp macro="">
      <xdr:nvCxnSpPr>
        <xdr:cNvPr id="119" name="直線コネクタ 118"/>
        <xdr:cNvCxnSpPr/>
      </xdr:nvCxnSpPr>
      <xdr:spPr>
        <a:xfrm>
          <a:off x="3797300" y="9517695"/>
          <a:ext cx="838200" cy="4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87945</xdr:rowOff>
    </xdr:from>
    <xdr:to>
      <xdr:col>5</xdr:col>
      <xdr:colOff>358775</xdr:colOff>
      <xdr:row>56</xdr:row>
      <xdr:rowOff>121427</xdr:rowOff>
    </xdr:to>
    <xdr:cxnSp macro="">
      <xdr:nvCxnSpPr>
        <xdr:cNvPr id="122" name="直線コネクタ 121"/>
        <xdr:cNvCxnSpPr/>
      </xdr:nvCxnSpPr>
      <xdr:spPr>
        <a:xfrm flipV="1">
          <a:off x="2908300" y="9517695"/>
          <a:ext cx="889000" cy="20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13012</xdr:rowOff>
    </xdr:from>
    <xdr:ext cx="599010" cy="259045"/>
    <xdr:sp macro="" textlink="">
      <xdr:nvSpPr>
        <xdr:cNvPr id="124" name="テキスト ボックス 123"/>
        <xdr:cNvSpPr txBox="1"/>
      </xdr:nvSpPr>
      <xdr:spPr>
        <a:xfrm>
          <a:off x="3497794"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152189</xdr:rowOff>
    </xdr:from>
    <xdr:to>
      <xdr:col>4</xdr:col>
      <xdr:colOff>155575</xdr:colOff>
      <xdr:row>56</xdr:row>
      <xdr:rowOff>121427</xdr:rowOff>
    </xdr:to>
    <xdr:cxnSp macro="">
      <xdr:nvCxnSpPr>
        <xdr:cNvPr id="125" name="直線コネクタ 124"/>
        <xdr:cNvCxnSpPr/>
      </xdr:nvCxnSpPr>
      <xdr:spPr>
        <a:xfrm>
          <a:off x="2019300" y="9581939"/>
          <a:ext cx="889000" cy="14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55432</xdr:rowOff>
    </xdr:from>
    <xdr:ext cx="534377" cy="259045"/>
    <xdr:sp macro="" textlink="">
      <xdr:nvSpPr>
        <xdr:cNvPr id="127" name="テキスト ボックス 126"/>
        <xdr:cNvSpPr txBox="1"/>
      </xdr:nvSpPr>
      <xdr:spPr>
        <a:xfrm>
          <a:off x="2641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152189</xdr:rowOff>
    </xdr:from>
    <xdr:to>
      <xdr:col>2</xdr:col>
      <xdr:colOff>638175</xdr:colOff>
      <xdr:row>56</xdr:row>
      <xdr:rowOff>113007</xdr:rowOff>
    </xdr:to>
    <xdr:cxnSp macro="">
      <xdr:nvCxnSpPr>
        <xdr:cNvPr id="128" name="直線コネクタ 127"/>
        <xdr:cNvCxnSpPr/>
      </xdr:nvCxnSpPr>
      <xdr:spPr>
        <a:xfrm flipV="1">
          <a:off x="1130300" y="9581939"/>
          <a:ext cx="889000" cy="1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154202</xdr:rowOff>
    </xdr:from>
    <xdr:ext cx="599010" cy="259045"/>
    <xdr:sp macro="" textlink="">
      <xdr:nvSpPr>
        <xdr:cNvPr id="130" name="テキスト ボックス 129"/>
        <xdr:cNvSpPr txBox="1"/>
      </xdr:nvSpPr>
      <xdr:spPr>
        <a:xfrm>
          <a:off x="1719794"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68097</xdr:rowOff>
    </xdr:from>
    <xdr:ext cx="534377" cy="259045"/>
    <xdr:sp macro="" textlink="">
      <xdr:nvSpPr>
        <xdr:cNvPr id="132" name="テキスト ボックス 131"/>
        <xdr:cNvSpPr txBox="1"/>
      </xdr:nvSpPr>
      <xdr:spPr>
        <a:xfrm>
          <a:off x="863111" y="98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134848</xdr:rowOff>
    </xdr:from>
    <xdr:to>
      <xdr:col>6</xdr:col>
      <xdr:colOff>561975</xdr:colOff>
      <xdr:row>58</xdr:row>
      <xdr:rowOff>64998</xdr:rowOff>
    </xdr:to>
    <xdr:sp macro="" textlink="">
      <xdr:nvSpPr>
        <xdr:cNvPr id="138" name="円/楕円 137"/>
        <xdr:cNvSpPr/>
      </xdr:nvSpPr>
      <xdr:spPr>
        <a:xfrm>
          <a:off x="45847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113275</xdr:rowOff>
    </xdr:from>
    <xdr:ext cx="534377" cy="259045"/>
    <xdr:sp macro="" textlink="">
      <xdr:nvSpPr>
        <xdr:cNvPr id="139" name="総務費該当値テキスト"/>
        <xdr:cNvSpPr txBox="1"/>
      </xdr:nvSpPr>
      <xdr:spPr>
        <a:xfrm>
          <a:off x="4686300" y="98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37145</xdr:rowOff>
    </xdr:from>
    <xdr:to>
      <xdr:col>5</xdr:col>
      <xdr:colOff>409575</xdr:colOff>
      <xdr:row>55</xdr:row>
      <xdr:rowOff>138745</xdr:rowOff>
    </xdr:to>
    <xdr:sp macro="" textlink="">
      <xdr:nvSpPr>
        <xdr:cNvPr id="140" name="円/楕円 139"/>
        <xdr:cNvSpPr/>
      </xdr:nvSpPr>
      <xdr:spPr>
        <a:xfrm>
          <a:off x="3746500" y="946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155272</xdr:rowOff>
    </xdr:from>
    <xdr:ext cx="599010" cy="259045"/>
    <xdr:sp macro="" textlink="">
      <xdr:nvSpPr>
        <xdr:cNvPr id="141" name="テキスト ボックス 140"/>
        <xdr:cNvSpPr txBox="1"/>
      </xdr:nvSpPr>
      <xdr:spPr>
        <a:xfrm>
          <a:off x="3497794" y="924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70627</xdr:rowOff>
    </xdr:from>
    <xdr:to>
      <xdr:col>4</xdr:col>
      <xdr:colOff>206375</xdr:colOff>
      <xdr:row>57</xdr:row>
      <xdr:rowOff>777</xdr:rowOff>
    </xdr:to>
    <xdr:sp macro="" textlink="">
      <xdr:nvSpPr>
        <xdr:cNvPr id="142" name="円/楕円 141"/>
        <xdr:cNvSpPr/>
      </xdr:nvSpPr>
      <xdr:spPr>
        <a:xfrm>
          <a:off x="2857500" y="96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17304</xdr:rowOff>
    </xdr:from>
    <xdr:ext cx="599010" cy="259045"/>
    <xdr:sp macro="" textlink="">
      <xdr:nvSpPr>
        <xdr:cNvPr id="143" name="テキスト ボックス 142"/>
        <xdr:cNvSpPr txBox="1"/>
      </xdr:nvSpPr>
      <xdr:spPr>
        <a:xfrm>
          <a:off x="2608794" y="94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101389</xdr:rowOff>
    </xdr:from>
    <xdr:to>
      <xdr:col>3</xdr:col>
      <xdr:colOff>3175</xdr:colOff>
      <xdr:row>56</xdr:row>
      <xdr:rowOff>31539</xdr:rowOff>
    </xdr:to>
    <xdr:sp macro="" textlink="">
      <xdr:nvSpPr>
        <xdr:cNvPr id="144" name="円/楕円 143"/>
        <xdr:cNvSpPr/>
      </xdr:nvSpPr>
      <xdr:spPr>
        <a:xfrm>
          <a:off x="1968500" y="95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48066</xdr:rowOff>
    </xdr:from>
    <xdr:ext cx="599010" cy="259045"/>
    <xdr:sp macro="" textlink="">
      <xdr:nvSpPr>
        <xdr:cNvPr id="145" name="テキスト ボックス 144"/>
        <xdr:cNvSpPr txBox="1"/>
      </xdr:nvSpPr>
      <xdr:spPr>
        <a:xfrm>
          <a:off x="1719794" y="930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62207</xdr:rowOff>
    </xdr:from>
    <xdr:to>
      <xdr:col>1</xdr:col>
      <xdr:colOff>485775</xdr:colOff>
      <xdr:row>56</xdr:row>
      <xdr:rowOff>163807</xdr:rowOff>
    </xdr:to>
    <xdr:sp macro="" textlink="">
      <xdr:nvSpPr>
        <xdr:cNvPr id="146" name="円/楕円 145"/>
        <xdr:cNvSpPr/>
      </xdr:nvSpPr>
      <xdr:spPr>
        <a:xfrm>
          <a:off x="1079500" y="96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8884</xdr:rowOff>
    </xdr:from>
    <xdr:ext cx="599010" cy="259045"/>
    <xdr:sp macro="" textlink="">
      <xdr:nvSpPr>
        <xdr:cNvPr id="147" name="テキスト ボックス 146"/>
        <xdr:cNvSpPr txBox="1"/>
      </xdr:nvSpPr>
      <xdr:spPr>
        <a:xfrm>
          <a:off x="830794" y="94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147777</xdr:rowOff>
    </xdr:from>
    <xdr:to>
      <xdr:col>6</xdr:col>
      <xdr:colOff>511175</xdr:colOff>
      <xdr:row>77</xdr:row>
      <xdr:rowOff>92621</xdr:rowOff>
    </xdr:to>
    <xdr:cxnSp macro="">
      <xdr:nvCxnSpPr>
        <xdr:cNvPr id="177" name="直線コネクタ 176"/>
        <xdr:cNvCxnSpPr/>
      </xdr:nvCxnSpPr>
      <xdr:spPr>
        <a:xfrm flipV="1">
          <a:off x="3797300" y="12835077"/>
          <a:ext cx="838200" cy="45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64902</xdr:rowOff>
    </xdr:from>
    <xdr:ext cx="599010" cy="259045"/>
    <xdr:sp macro="" textlink="">
      <xdr:nvSpPr>
        <xdr:cNvPr id="178" name="民生費平均値テキスト"/>
        <xdr:cNvSpPr txBox="1"/>
      </xdr:nvSpPr>
      <xdr:spPr>
        <a:xfrm>
          <a:off x="4686300" y="1292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92621</xdr:rowOff>
    </xdr:from>
    <xdr:to>
      <xdr:col>5</xdr:col>
      <xdr:colOff>358775</xdr:colOff>
      <xdr:row>78</xdr:row>
      <xdr:rowOff>11798</xdr:rowOff>
    </xdr:to>
    <xdr:cxnSp macro="">
      <xdr:nvCxnSpPr>
        <xdr:cNvPr id="180" name="直線コネクタ 179"/>
        <xdr:cNvCxnSpPr/>
      </xdr:nvCxnSpPr>
      <xdr:spPr>
        <a:xfrm flipV="1">
          <a:off x="2908300" y="13294271"/>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142278</xdr:rowOff>
    </xdr:from>
    <xdr:to>
      <xdr:col>4</xdr:col>
      <xdr:colOff>155575</xdr:colOff>
      <xdr:row>78</xdr:row>
      <xdr:rowOff>11798</xdr:rowOff>
    </xdr:to>
    <xdr:cxnSp macro="">
      <xdr:nvCxnSpPr>
        <xdr:cNvPr id="183" name="直線コネクタ 182"/>
        <xdr:cNvCxnSpPr/>
      </xdr:nvCxnSpPr>
      <xdr:spPr>
        <a:xfrm>
          <a:off x="2019300" y="13001028"/>
          <a:ext cx="889000" cy="3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142278</xdr:rowOff>
    </xdr:from>
    <xdr:to>
      <xdr:col>2</xdr:col>
      <xdr:colOff>638175</xdr:colOff>
      <xdr:row>78</xdr:row>
      <xdr:rowOff>38354</xdr:rowOff>
    </xdr:to>
    <xdr:cxnSp macro="">
      <xdr:nvCxnSpPr>
        <xdr:cNvPr id="186" name="直線コネクタ 185"/>
        <xdr:cNvCxnSpPr/>
      </xdr:nvCxnSpPr>
      <xdr:spPr>
        <a:xfrm flipV="1">
          <a:off x="1130300" y="13001028"/>
          <a:ext cx="889000" cy="4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62298</xdr:rowOff>
    </xdr:from>
    <xdr:ext cx="599010" cy="259045"/>
    <xdr:sp macro="" textlink="">
      <xdr:nvSpPr>
        <xdr:cNvPr id="188" name="テキスト ボックス 187"/>
        <xdr:cNvSpPr txBox="1"/>
      </xdr:nvSpPr>
      <xdr:spPr>
        <a:xfrm>
          <a:off x="1719794" y="1326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96977</xdr:rowOff>
    </xdr:from>
    <xdr:to>
      <xdr:col>6</xdr:col>
      <xdr:colOff>561975</xdr:colOff>
      <xdr:row>75</xdr:row>
      <xdr:rowOff>27127</xdr:rowOff>
    </xdr:to>
    <xdr:sp macro="" textlink="">
      <xdr:nvSpPr>
        <xdr:cNvPr id="196" name="円/楕円 195"/>
        <xdr:cNvSpPr/>
      </xdr:nvSpPr>
      <xdr:spPr>
        <a:xfrm>
          <a:off x="4584700" y="127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119854</xdr:rowOff>
    </xdr:from>
    <xdr:ext cx="599010" cy="259045"/>
    <xdr:sp macro="" textlink="">
      <xdr:nvSpPr>
        <xdr:cNvPr id="197" name="民生費該当値テキスト"/>
        <xdr:cNvSpPr txBox="1"/>
      </xdr:nvSpPr>
      <xdr:spPr>
        <a:xfrm>
          <a:off x="4686300" y="12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41821</xdr:rowOff>
    </xdr:from>
    <xdr:to>
      <xdr:col>5</xdr:col>
      <xdr:colOff>409575</xdr:colOff>
      <xdr:row>77</xdr:row>
      <xdr:rowOff>143421</xdr:rowOff>
    </xdr:to>
    <xdr:sp macro="" textlink="">
      <xdr:nvSpPr>
        <xdr:cNvPr id="198" name="円/楕円 197"/>
        <xdr:cNvSpPr/>
      </xdr:nvSpPr>
      <xdr:spPr>
        <a:xfrm>
          <a:off x="3746500" y="132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134548</xdr:rowOff>
    </xdr:from>
    <xdr:ext cx="599010" cy="259045"/>
    <xdr:sp macro="" textlink="">
      <xdr:nvSpPr>
        <xdr:cNvPr id="199" name="テキスト ボックス 198"/>
        <xdr:cNvSpPr txBox="1"/>
      </xdr:nvSpPr>
      <xdr:spPr>
        <a:xfrm>
          <a:off x="3497794" y="133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132448</xdr:rowOff>
    </xdr:from>
    <xdr:to>
      <xdr:col>4</xdr:col>
      <xdr:colOff>206375</xdr:colOff>
      <xdr:row>78</xdr:row>
      <xdr:rowOff>62598</xdr:rowOff>
    </xdr:to>
    <xdr:sp macro="" textlink="">
      <xdr:nvSpPr>
        <xdr:cNvPr id="200" name="円/楕円 199"/>
        <xdr:cNvSpPr/>
      </xdr:nvSpPr>
      <xdr:spPr>
        <a:xfrm>
          <a:off x="2857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53725</xdr:rowOff>
    </xdr:from>
    <xdr:ext cx="599010" cy="259045"/>
    <xdr:sp macro="" textlink="">
      <xdr:nvSpPr>
        <xdr:cNvPr id="201" name="テキスト ボックス 200"/>
        <xdr:cNvSpPr txBox="1"/>
      </xdr:nvSpPr>
      <xdr:spPr>
        <a:xfrm>
          <a:off x="2608794" y="1342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91478</xdr:rowOff>
    </xdr:from>
    <xdr:to>
      <xdr:col>3</xdr:col>
      <xdr:colOff>3175</xdr:colOff>
      <xdr:row>76</xdr:row>
      <xdr:rowOff>21628</xdr:rowOff>
    </xdr:to>
    <xdr:sp macro="" textlink="">
      <xdr:nvSpPr>
        <xdr:cNvPr id="202" name="円/楕円 201"/>
        <xdr:cNvSpPr/>
      </xdr:nvSpPr>
      <xdr:spPr>
        <a:xfrm>
          <a:off x="1968500" y="129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38155</xdr:rowOff>
    </xdr:from>
    <xdr:ext cx="599010" cy="259045"/>
    <xdr:sp macro="" textlink="">
      <xdr:nvSpPr>
        <xdr:cNvPr id="203" name="テキスト ボックス 202"/>
        <xdr:cNvSpPr txBox="1"/>
      </xdr:nvSpPr>
      <xdr:spPr>
        <a:xfrm>
          <a:off x="1719794" y="1272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159004</xdr:rowOff>
    </xdr:from>
    <xdr:to>
      <xdr:col>1</xdr:col>
      <xdr:colOff>485775</xdr:colOff>
      <xdr:row>78</xdr:row>
      <xdr:rowOff>89154</xdr:rowOff>
    </xdr:to>
    <xdr:sp macro="" textlink="">
      <xdr:nvSpPr>
        <xdr:cNvPr id="204" name="円/楕円 203"/>
        <xdr:cNvSpPr/>
      </xdr:nvSpPr>
      <xdr:spPr>
        <a:xfrm>
          <a:off x="1079500" y="133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80281</xdr:rowOff>
    </xdr:from>
    <xdr:ext cx="599010" cy="259045"/>
    <xdr:sp macro="" textlink="">
      <xdr:nvSpPr>
        <xdr:cNvPr id="205" name="テキスト ボックス 204"/>
        <xdr:cNvSpPr txBox="1"/>
      </xdr:nvSpPr>
      <xdr:spPr>
        <a:xfrm>
          <a:off x="830794" y="1345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61951</xdr:rowOff>
    </xdr:from>
    <xdr:to>
      <xdr:col>6</xdr:col>
      <xdr:colOff>511175</xdr:colOff>
      <xdr:row>95</xdr:row>
      <xdr:rowOff>62509</xdr:rowOff>
    </xdr:to>
    <xdr:cxnSp macro="">
      <xdr:nvCxnSpPr>
        <xdr:cNvPr id="234" name="直線コネクタ 233"/>
        <xdr:cNvCxnSpPr/>
      </xdr:nvCxnSpPr>
      <xdr:spPr>
        <a:xfrm flipV="1">
          <a:off x="3797300" y="16349701"/>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18377</xdr:rowOff>
    </xdr:from>
    <xdr:to>
      <xdr:col>5</xdr:col>
      <xdr:colOff>358775</xdr:colOff>
      <xdr:row>95</xdr:row>
      <xdr:rowOff>62509</xdr:rowOff>
    </xdr:to>
    <xdr:cxnSp macro="">
      <xdr:nvCxnSpPr>
        <xdr:cNvPr id="237" name="直線コネクタ 236"/>
        <xdr:cNvCxnSpPr/>
      </xdr:nvCxnSpPr>
      <xdr:spPr>
        <a:xfrm>
          <a:off x="2908300" y="16306127"/>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169787</xdr:rowOff>
    </xdr:from>
    <xdr:to>
      <xdr:col>4</xdr:col>
      <xdr:colOff>155575</xdr:colOff>
      <xdr:row>95</xdr:row>
      <xdr:rowOff>18377</xdr:rowOff>
    </xdr:to>
    <xdr:cxnSp macro="">
      <xdr:nvCxnSpPr>
        <xdr:cNvPr id="240" name="直線コネクタ 239"/>
        <xdr:cNvCxnSpPr/>
      </xdr:nvCxnSpPr>
      <xdr:spPr>
        <a:xfrm>
          <a:off x="2019300" y="16286087"/>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42" name="テキスト ボックス 241"/>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157671</xdr:rowOff>
    </xdr:from>
    <xdr:to>
      <xdr:col>2</xdr:col>
      <xdr:colOff>638175</xdr:colOff>
      <xdr:row>94</xdr:row>
      <xdr:rowOff>169787</xdr:rowOff>
    </xdr:to>
    <xdr:cxnSp macro="">
      <xdr:nvCxnSpPr>
        <xdr:cNvPr id="243" name="直線コネクタ 242"/>
        <xdr:cNvCxnSpPr/>
      </xdr:nvCxnSpPr>
      <xdr:spPr>
        <a:xfrm>
          <a:off x="1130300" y="1627397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5" name="テキスト ボックス 244"/>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7" name="テキスト ボックス 246"/>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11151</xdr:rowOff>
    </xdr:from>
    <xdr:to>
      <xdr:col>6</xdr:col>
      <xdr:colOff>561975</xdr:colOff>
      <xdr:row>95</xdr:row>
      <xdr:rowOff>112751</xdr:rowOff>
    </xdr:to>
    <xdr:sp macro="" textlink="">
      <xdr:nvSpPr>
        <xdr:cNvPr id="253" name="円/楕円 252"/>
        <xdr:cNvSpPr/>
      </xdr:nvSpPr>
      <xdr:spPr>
        <a:xfrm>
          <a:off x="4584700" y="16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161028</xdr:rowOff>
    </xdr:from>
    <xdr:ext cx="534377" cy="259045"/>
    <xdr:sp macro="" textlink="">
      <xdr:nvSpPr>
        <xdr:cNvPr id="254" name="衛生費該当値テキスト"/>
        <xdr:cNvSpPr txBox="1"/>
      </xdr:nvSpPr>
      <xdr:spPr>
        <a:xfrm>
          <a:off x="4686300" y="162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11709</xdr:rowOff>
    </xdr:from>
    <xdr:to>
      <xdr:col>5</xdr:col>
      <xdr:colOff>409575</xdr:colOff>
      <xdr:row>95</xdr:row>
      <xdr:rowOff>113309</xdr:rowOff>
    </xdr:to>
    <xdr:sp macro="" textlink="">
      <xdr:nvSpPr>
        <xdr:cNvPr id="255" name="円/楕円 254"/>
        <xdr:cNvSpPr/>
      </xdr:nvSpPr>
      <xdr:spPr>
        <a:xfrm>
          <a:off x="3746500" y="162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104436</xdr:rowOff>
    </xdr:from>
    <xdr:ext cx="534377" cy="259045"/>
    <xdr:sp macro="" textlink="">
      <xdr:nvSpPr>
        <xdr:cNvPr id="256" name="テキスト ボックス 255"/>
        <xdr:cNvSpPr txBox="1"/>
      </xdr:nvSpPr>
      <xdr:spPr>
        <a:xfrm>
          <a:off x="3530111" y="163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139027</xdr:rowOff>
    </xdr:from>
    <xdr:to>
      <xdr:col>4</xdr:col>
      <xdr:colOff>206375</xdr:colOff>
      <xdr:row>95</xdr:row>
      <xdr:rowOff>69177</xdr:rowOff>
    </xdr:to>
    <xdr:sp macro="" textlink="">
      <xdr:nvSpPr>
        <xdr:cNvPr id="257" name="円/楕円 256"/>
        <xdr:cNvSpPr/>
      </xdr:nvSpPr>
      <xdr:spPr>
        <a:xfrm>
          <a:off x="2857500" y="162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85704</xdr:rowOff>
    </xdr:from>
    <xdr:ext cx="534377" cy="259045"/>
    <xdr:sp macro="" textlink="">
      <xdr:nvSpPr>
        <xdr:cNvPr id="258" name="テキスト ボックス 257"/>
        <xdr:cNvSpPr txBox="1"/>
      </xdr:nvSpPr>
      <xdr:spPr>
        <a:xfrm>
          <a:off x="2641111" y="160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118987</xdr:rowOff>
    </xdr:from>
    <xdr:to>
      <xdr:col>3</xdr:col>
      <xdr:colOff>3175</xdr:colOff>
      <xdr:row>95</xdr:row>
      <xdr:rowOff>49137</xdr:rowOff>
    </xdr:to>
    <xdr:sp macro="" textlink="">
      <xdr:nvSpPr>
        <xdr:cNvPr id="259" name="円/楕円 258"/>
        <xdr:cNvSpPr/>
      </xdr:nvSpPr>
      <xdr:spPr>
        <a:xfrm>
          <a:off x="1968500" y="162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65664</xdr:rowOff>
    </xdr:from>
    <xdr:ext cx="534377" cy="259045"/>
    <xdr:sp macro="" textlink="">
      <xdr:nvSpPr>
        <xdr:cNvPr id="260" name="テキスト ボックス 259"/>
        <xdr:cNvSpPr txBox="1"/>
      </xdr:nvSpPr>
      <xdr:spPr>
        <a:xfrm>
          <a:off x="1752111" y="160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106871</xdr:rowOff>
    </xdr:from>
    <xdr:to>
      <xdr:col>1</xdr:col>
      <xdr:colOff>485775</xdr:colOff>
      <xdr:row>95</xdr:row>
      <xdr:rowOff>37021</xdr:rowOff>
    </xdr:to>
    <xdr:sp macro="" textlink="">
      <xdr:nvSpPr>
        <xdr:cNvPr id="261" name="円/楕円 260"/>
        <xdr:cNvSpPr/>
      </xdr:nvSpPr>
      <xdr:spPr>
        <a:xfrm>
          <a:off x="1079500" y="162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53548</xdr:rowOff>
    </xdr:from>
    <xdr:ext cx="534377" cy="259045"/>
    <xdr:sp macro="" textlink="">
      <xdr:nvSpPr>
        <xdr:cNvPr id="262" name="テキスト ボックス 261"/>
        <xdr:cNvSpPr txBox="1"/>
      </xdr:nvSpPr>
      <xdr:spPr>
        <a:xfrm>
          <a:off x="863111" y="159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133162</xdr:rowOff>
    </xdr:from>
    <xdr:to>
      <xdr:col>15</xdr:col>
      <xdr:colOff>180340</xdr:colOff>
      <xdr:row>38</xdr:row>
      <xdr:rowOff>139700</xdr:rowOff>
    </xdr:to>
    <xdr:cxnSp macro="">
      <xdr:nvCxnSpPr>
        <xdr:cNvPr id="284" name="直線コネクタ 283"/>
        <xdr:cNvCxnSpPr/>
      </xdr:nvCxnSpPr>
      <xdr:spPr>
        <a:xfrm flipV="1">
          <a:off x="10475595" y="6476812"/>
          <a:ext cx="1270" cy="1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166484</xdr:rowOff>
    </xdr:from>
    <xdr:ext cx="249299" cy="259045"/>
    <xdr:sp macro="" textlink="">
      <xdr:nvSpPr>
        <xdr:cNvPr id="285" name="労働費最小値テキスト"/>
        <xdr:cNvSpPr txBox="1"/>
      </xdr:nvSpPr>
      <xdr:spPr>
        <a:xfrm>
          <a:off x="10528300" y="6681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79839</xdr:rowOff>
    </xdr:from>
    <xdr:ext cx="469744" cy="259045"/>
    <xdr:sp macro="" textlink="">
      <xdr:nvSpPr>
        <xdr:cNvPr id="287" name="労働費最大値テキスト"/>
        <xdr:cNvSpPr txBox="1"/>
      </xdr:nvSpPr>
      <xdr:spPr>
        <a:xfrm>
          <a:off x="10528300" y="625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37</xdr:row>
      <xdr:rowOff>133162</xdr:rowOff>
    </xdr:from>
    <xdr:to>
      <xdr:col>15</xdr:col>
      <xdr:colOff>269875</xdr:colOff>
      <xdr:row>37</xdr:row>
      <xdr:rowOff>133162</xdr:rowOff>
    </xdr:to>
    <xdr:cxnSp macro="">
      <xdr:nvCxnSpPr>
        <xdr:cNvPr id="288" name="直線コネクタ 287"/>
        <xdr:cNvCxnSpPr/>
      </xdr:nvCxnSpPr>
      <xdr:spPr>
        <a:xfrm>
          <a:off x="10388600" y="64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38659</xdr:rowOff>
    </xdr:from>
    <xdr:to>
      <xdr:col>15</xdr:col>
      <xdr:colOff>180975</xdr:colOff>
      <xdr:row>38</xdr:row>
      <xdr:rowOff>67371</xdr:rowOff>
    </xdr:to>
    <xdr:cxnSp macro="">
      <xdr:nvCxnSpPr>
        <xdr:cNvPr id="289" name="直線コネクタ 288"/>
        <xdr:cNvCxnSpPr/>
      </xdr:nvCxnSpPr>
      <xdr:spPr>
        <a:xfrm>
          <a:off x="9639300" y="6553759"/>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39484</xdr:rowOff>
    </xdr:from>
    <xdr:ext cx="378565" cy="259045"/>
    <xdr:sp macro="" textlink="">
      <xdr:nvSpPr>
        <xdr:cNvPr id="290" name="労働費平均値テキスト"/>
        <xdr:cNvSpPr txBox="1"/>
      </xdr:nvSpPr>
      <xdr:spPr>
        <a:xfrm>
          <a:off x="10528300" y="655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61057</xdr:rowOff>
    </xdr:from>
    <xdr:to>
      <xdr:col>15</xdr:col>
      <xdr:colOff>231775</xdr:colOff>
      <xdr:row>38</xdr:row>
      <xdr:rowOff>162657</xdr:rowOff>
    </xdr:to>
    <xdr:sp macro="" textlink="">
      <xdr:nvSpPr>
        <xdr:cNvPr id="291" name="フローチャート : 判断 290"/>
        <xdr:cNvSpPr/>
      </xdr:nvSpPr>
      <xdr:spPr>
        <a:xfrm>
          <a:off x="10426700" y="65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134671</xdr:rowOff>
    </xdr:from>
    <xdr:to>
      <xdr:col>14</xdr:col>
      <xdr:colOff>28575</xdr:colOff>
      <xdr:row>38</xdr:row>
      <xdr:rowOff>38659</xdr:rowOff>
    </xdr:to>
    <xdr:cxnSp macro="">
      <xdr:nvCxnSpPr>
        <xdr:cNvPr id="292" name="直線コネクタ 291"/>
        <xdr:cNvCxnSpPr/>
      </xdr:nvCxnSpPr>
      <xdr:spPr>
        <a:xfrm>
          <a:off x="8750300" y="647832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52187</xdr:rowOff>
    </xdr:from>
    <xdr:to>
      <xdr:col>14</xdr:col>
      <xdr:colOff>79375</xdr:colOff>
      <xdr:row>38</xdr:row>
      <xdr:rowOff>153787</xdr:rowOff>
    </xdr:to>
    <xdr:sp macro="" textlink="">
      <xdr:nvSpPr>
        <xdr:cNvPr id="293" name="フローチャート : 判断 292"/>
        <xdr:cNvSpPr/>
      </xdr:nvSpPr>
      <xdr:spPr>
        <a:xfrm>
          <a:off x="9588500" y="65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144914</xdr:rowOff>
    </xdr:from>
    <xdr:ext cx="378565" cy="259045"/>
    <xdr:sp macro="" textlink="">
      <xdr:nvSpPr>
        <xdr:cNvPr id="294" name="テキスト ボックス 293"/>
        <xdr:cNvSpPr txBox="1"/>
      </xdr:nvSpPr>
      <xdr:spPr>
        <a:xfrm>
          <a:off x="9450017" y="666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7432</xdr:rowOff>
    </xdr:from>
    <xdr:to>
      <xdr:col>12</xdr:col>
      <xdr:colOff>511175</xdr:colOff>
      <xdr:row>37</xdr:row>
      <xdr:rowOff>134671</xdr:rowOff>
    </xdr:to>
    <xdr:cxnSp macro="">
      <xdr:nvCxnSpPr>
        <xdr:cNvPr id="295" name="直線コネクタ 294"/>
        <xdr:cNvCxnSpPr/>
      </xdr:nvCxnSpPr>
      <xdr:spPr>
        <a:xfrm>
          <a:off x="7861300" y="6179632"/>
          <a:ext cx="889000" cy="2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26675</xdr:rowOff>
    </xdr:from>
    <xdr:to>
      <xdr:col>12</xdr:col>
      <xdr:colOff>561975</xdr:colOff>
      <xdr:row>38</xdr:row>
      <xdr:rowOff>128275</xdr:rowOff>
    </xdr:to>
    <xdr:sp macro="" textlink="">
      <xdr:nvSpPr>
        <xdr:cNvPr id="296" name="フローチャート : 判断 295"/>
        <xdr:cNvSpPr/>
      </xdr:nvSpPr>
      <xdr:spPr>
        <a:xfrm>
          <a:off x="8699500" y="654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119402</xdr:rowOff>
    </xdr:from>
    <xdr:ext cx="469744" cy="259045"/>
    <xdr:sp macro="" textlink="">
      <xdr:nvSpPr>
        <xdr:cNvPr id="297" name="テキスト ボックス 296"/>
        <xdr:cNvSpPr txBox="1"/>
      </xdr:nvSpPr>
      <xdr:spPr>
        <a:xfrm>
          <a:off x="8515427" y="66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54432</xdr:rowOff>
    </xdr:from>
    <xdr:to>
      <xdr:col>11</xdr:col>
      <xdr:colOff>307975</xdr:colOff>
      <xdr:row>36</xdr:row>
      <xdr:rowOff>7432</xdr:rowOff>
    </xdr:to>
    <xdr:cxnSp macro="">
      <xdr:nvCxnSpPr>
        <xdr:cNvPr id="298" name="直線コネクタ 297"/>
        <xdr:cNvCxnSpPr/>
      </xdr:nvCxnSpPr>
      <xdr:spPr>
        <a:xfrm>
          <a:off x="6972300" y="5540832"/>
          <a:ext cx="889000" cy="6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1849</xdr:rowOff>
    </xdr:from>
    <xdr:to>
      <xdr:col>11</xdr:col>
      <xdr:colOff>358775</xdr:colOff>
      <xdr:row>38</xdr:row>
      <xdr:rowOff>103449</xdr:rowOff>
    </xdr:to>
    <xdr:sp macro="" textlink="">
      <xdr:nvSpPr>
        <xdr:cNvPr id="299" name="フローチャート : 判断 298"/>
        <xdr:cNvSpPr/>
      </xdr:nvSpPr>
      <xdr:spPr>
        <a:xfrm>
          <a:off x="7810500" y="65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94576</xdr:rowOff>
    </xdr:from>
    <xdr:ext cx="469744" cy="259045"/>
    <xdr:sp macro="" textlink="">
      <xdr:nvSpPr>
        <xdr:cNvPr id="300" name="テキスト ボックス 299"/>
        <xdr:cNvSpPr txBox="1"/>
      </xdr:nvSpPr>
      <xdr:spPr>
        <a:xfrm>
          <a:off x="7626427" y="66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135077</xdr:rowOff>
    </xdr:from>
    <xdr:to>
      <xdr:col>10</xdr:col>
      <xdr:colOff>155575</xdr:colOff>
      <xdr:row>38</xdr:row>
      <xdr:rowOff>65227</xdr:rowOff>
    </xdr:to>
    <xdr:sp macro="" textlink="">
      <xdr:nvSpPr>
        <xdr:cNvPr id="301" name="フローチャート : 判断 300"/>
        <xdr:cNvSpPr/>
      </xdr:nvSpPr>
      <xdr:spPr>
        <a:xfrm>
          <a:off x="6921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56354</xdr:rowOff>
    </xdr:from>
    <xdr:ext cx="469744" cy="259045"/>
    <xdr:sp macro="" textlink="">
      <xdr:nvSpPr>
        <xdr:cNvPr id="302" name="テキスト ボックス 301"/>
        <xdr:cNvSpPr txBox="1"/>
      </xdr:nvSpPr>
      <xdr:spPr>
        <a:xfrm>
          <a:off x="6737427" y="657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16571</xdr:rowOff>
    </xdr:from>
    <xdr:to>
      <xdr:col>15</xdr:col>
      <xdr:colOff>231775</xdr:colOff>
      <xdr:row>38</xdr:row>
      <xdr:rowOff>118171</xdr:rowOff>
    </xdr:to>
    <xdr:sp macro="" textlink="">
      <xdr:nvSpPr>
        <xdr:cNvPr id="308" name="円/楕円 307"/>
        <xdr:cNvSpPr/>
      </xdr:nvSpPr>
      <xdr:spPr>
        <a:xfrm>
          <a:off x="10426700" y="65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39448</xdr:rowOff>
    </xdr:from>
    <xdr:ext cx="469744" cy="259045"/>
    <xdr:sp macro="" textlink="">
      <xdr:nvSpPr>
        <xdr:cNvPr id="309" name="労働費該当値テキスト"/>
        <xdr:cNvSpPr txBox="1"/>
      </xdr:nvSpPr>
      <xdr:spPr>
        <a:xfrm>
          <a:off x="10528300" y="638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159309</xdr:rowOff>
    </xdr:from>
    <xdr:to>
      <xdr:col>14</xdr:col>
      <xdr:colOff>79375</xdr:colOff>
      <xdr:row>38</xdr:row>
      <xdr:rowOff>89459</xdr:rowOff>
    </xdr:to>
    <xdr:sp macro="" textlink="">
      <xdr:nvSpPr>
        <xdr:cNvPr id="310" name="円/楕円 309"/>
        <xdr:cNvSpPr/>
      </xdr:nvSpPr>
      <xdr:spPr>
        <a:xfrm>
          <a:off x="9588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105986</xdr:rowOff>
    </xdr:from>
    <xdr:ext cx="469744" cy="259045"/>
    <xdr:sp macro="" textlink="">
      <xdr:nvSpPr>
        <xdr:cNvPr id="311" name="テキスト ボックス 310"/>
        <xdr:cNvSpPr txBox="1"/>
      </xdr:nvSpPr>
      <xdr:spPr>
        <a:xfrm>
          <a:off x="9404427" y="62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83871</xdr:rowOff>
    </xdr:from>
    <xdr:to>
      <xdr:col>12</xdr:col>
      <xdr:colOff>561975</xdr:colOff>
      <xdr:row>38</xdr:row>
      <xdr:rowOff>14021</xdr:rowOff>
    </xdr:to>
    <xdr:sp macro="" textlink="">
      <xdr:nvSpPr>
        <xdr:cNvPr id="312" name="円/楕円 311"/>
        <xdr:cNvSpPr/>
      </xdr:nvSpPr>
      <xdr:spPr>
        <a:xfrm>
          <a:off x="8699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30548</xdr:rowOff>
    </xdr:from>
    <xdr:ext cx="469744" cy="259045"/>
    <xdr:sp macro="" textlink="">
      <xdr:nvSpPr>
        <xdr:cNvPr id="313" name="テキスト ボックス 312"/>
        <xdr:cNvSpPr txBox="1"/>
      </xdr:nvSpPr>
      <xdr:spPr>
        <a:xfrm>
          <a:off x="8515427" y="620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128082</xdr:rowOff>
    </xdr:from>
    <xdr:to>
      <xdr:col>11</xdr:col>
      <xdr:colOff>358775</xdr:colOff>
      <xdr:row>36</xdr:row>
      <xdr:rowOff>58232</xdr:rowOff>
    </xdr:to>
    <xdr:sp macro="" textlink="">
      <xdr:nvSpPr>
        <xdr:cNvPr id="314" name="円/楕円 313"/>
        <xdr:cNvSpPr/>
      </xdr:nvSpPr>
      <xdr:spPr>
        <a:xfrm>
          <a:off x="7810500" y="6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74759</xdr:rowOff>
    </xdr:from>
    <xdr:ext cx="534377" cy="259045"/>
    <xdr:sp macro="" textlink="">
      <xdr:nvSpPr>
        <xdr:cNvPr id="315" name="テキスト ボックス 314"/>
        <xdr:cNvSpPr txBox="1"/>
      </xdr:nvSpPr>
      <xdr:spPr>
        <a:xfrm>
          <a:off x="7594111" y="59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3632</xdr:rowOff>
    </xdr:from>
    <xdr:to>
      <xdr:col>10</xdr:col>
      <xdr:colOff>155575</xdr:colOff>
      <xdr:row>32</xdr:row>
      <xdr:rowOff>105232</xdr:rowOff>
    </xdr:to>
    <xdr:sp macro="" textlink="">
      <xdr:nvSpPr>
        <xdr:cNvPr id="316" name="円/楕円 315"/>
        <xdr:cNvSpPr/>
      </xdr:nvSpPr>
      <xdr:spPr>
        <a:xfrm>
          <a:off x="6921500" y="54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121759</xdr:rowOff>
    </xdr:from>
    <xdr:ext cx="534377" cy="259045"/>
    <xdr:sp macro="" textlink="">
      <xdr:nvSpPr>
        <xdr:cNvPr id="317" name="テキスト ボックス 316"/>
        <xdr:cNvSpPr txBox="1"/>
      </xdr:nvSpPr>
      <xdr:spPr>
        <a:xfrm>
          <a:off x="6705111" y="52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39" name="直線コネクタ 338"/>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0"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1" name="直線コネクタ 340"/>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2"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3" name="直線コネクタ 342"/>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70173</xdr:rowOff>
    </xdr:from>
    <xdr:to>
      <xdr:col>15</xdr:col>
      <xdr:colOff>180975</xdr:colOff>
      <xdr:row>57</xdr:row>
      <xdr:rowOff>107815</xdr:rowOff>
    </xdr:to>
    <xdr:cxnSp macro="">
      <xdr:nvCxnSpPr>
        <xdr:cNvPr id="344" name="直線コネクタ 343"/>
        <xdr:cNvCxnSpPr/>
      </xdr:nvCxnSpPr>
      <xdr:spPr>
        <a:xfrm flipV="1">
          <a:off x="9639300" y="9842823"/>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5"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6" name="フローチャート : 判断 345"/>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150316</xdr:rowOff>
    </xdr:from>
    <xdr:to>
      <xdr:col>14</xdr:col>
      <xdr:colOff>28575</xdr:colOff>
      <xdr:row>57</xdr:row>
      <xdr:rowOff>107815</xdr:rowOff>
    </xdr:to>
    <xdr:cxnSp macro="">
      <xdr:nvCxnSpPr>
        <xdr:cNvPr id="347" name="直線コネクタ 346"/>
        <xdr:cNvCxnSpPr/>
      </xdr:nvCxnSpPr>
      <xdr:spPr>
        <a:xfrm>
          <a:off x="8750300" y="9580066"/>
          <a:ext cx="889000" cy="30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8" name="フローチャート : 判断 347"/>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49" name="テキスト ボックス 348"/>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150316</xdr:rowOff>
    </xdr:from>
    <xdr:to>
      <xdr:col>12</xdr:col>
      <xdr:colOff>511175</xdr:colOff>
      <xdr:row>56</xdr:row>
      <xdr:rowOff>155515</xdr:rowOff>
    </xdr:to>
    <xdr:cxnSp macro="">
      <xdr:nvCxnSpPr>
        <xdr:cNvPr id="350" name="直線コネクタ 349"/>
        <xdr:cNvCxnSpPr/>
      </xdr:nvCxnSpPr>
      <xdr:spPr>
        <a:xfrm flipV="1">
          <a:off x="7861300" y="9580066"/>
          <a:ext cx="889000" cy="1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1" name="フローチャート : 判断 350"/>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52" name="テキスト ボックス 351"/>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155515</xdr:rowOff>
    </xdr:from>
    <xdr:to>
      <xdr:col>11</xdr:col>
      <xdr:colOff>307975</xdr:colOff>
      <xdr:row>57</xdr:row>
      <xdr:rowOff>15547</xdr:rowOff>
    </xdr:to>
    <xdr:cxnSp macro="">
      <xdr:nvCxnSpPr>
        <xdr:cNvPr id="353" name="直線コネクタ 352"/>
        <xdr:cNvCxnSpPr/>
      </xdr:nvCxnSpPr>
      <xdr:spPr>
        <a:xfrm flipV="1">
          <a:off x="6972300" y="9756715"/>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4" name="フローチャート : 判断 353"/>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5" name="テキスト ボックス 354"/>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6" name="フローチャート : 判断 355"/>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7" name="テキスト ボックス 356"/>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19373</xdr:rowOff>
    </xdr:from>
    <xdr:to>
      <xdr:col>15</xdr:col>
      <xdr:colOff>231775</xdr:colOff>
      <xdr:row>57</xdr:row>
      <xdr:rowOff>120973</xdr:rowOff>
    </xdr:to>
    <xdr:sp macro="" textlink="">
      <xdr:nvSpPr>
        <xdr:cNvPr id="363" name="円/楕円 362"/>
        <xdr:cNvSpPr/>
      </xdr:nvSpPr>
      <xdr:spPr>
        <a:xfrm>
          <a:off x="10426700" y="97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169250</xdr:rowOff>
    </xdr:from>
    <xdr:ext cx="534377" cy="259045"/>
    <xdr:sp macro="" textlink="">
      <xdr:nvSpPr>
        <xdr:cNvPr id="364" name="農林水産業費該当値テキスト"/>
        <xdr:cNvSpPr txBox="1"/>
      </xdr:nvSpPr>
      <xdr:spPr>
        <a:xfrm>
          <a:off x="10528300" y="97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57015</xdr:rowOff>
    </xdr:from>
    <xdr:to>
      <xdr:col>14</xdr:col>
      <xdr:colOff>79375</xdr:colOff>
      <xdr:row>57</xdr:row>
      <xdr:rowOff>158615</xdr:rowOff>
    </xdr:to>
    <xdr:sp macro="" textlink="">
      <xdr:nvSpPr>
        <xdr:cNvPr id="365" name="円/楕円 364"/>
        <xdr:cNvSpPr/>
      </xdr:nvSpPr>
      <xdr:spPr>
        <a:xfrm>
          <a:off x="9588500" y="98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149742</xdr:rowOff>
    </xdr:from>
    <xdr:ext cx="534377" cy="259045"/>
    <xdr:sp macro="" textlink="">
      <xdr:nvSpPr>
        <xdr:cNvPr id="366" name="テキスト ボックス 365"/>
        <xdr:cNvSpPr txBox="1"/>
      </xdr:nvSpPr>
      <xdr:spPr>
        <a:xfrm>
          <a:off x="9372111" y="99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99516</xdr:rowOff>
    </xdr:from>
    <xdr:to>
      <xdr:col>12</xdr:col>
      <xdr:colOff>561975</xdr:colOff>
      <xdr:row>56</xdr:row>
      <xdr:rowOff>29666</xdr:rowOff>
    </xdr:to>
    <xdr:sp macro="" textlink="">
      <xdr:nvSpPr>
        <xdr:cNvPr id="367" name="円/楕円 366"/>
        <xdr:cNvSpPr/>
      </xdr:nvSpPr>
      <xdr:spPr>
        <a:xfrm>
          <a:off x="8699500" y="9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46193</xdr:rowOff>
    </xdr:from>
    <xdr:ext cx="599010" cy="259045"/>
    <xdr:sp macro="" textlink="">
      <xdr:nvSpPr>
        <xdr:cNvPr id="368" name="テキスト ボックス 367"/>
        <xdr:cNvSpPr txBox="1"/>
      </xdr:nvSpPr>
      <xdr:spPr>
        <a:xfrm>
          <a:off x="8450794" y="930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104715</xdr:rowOff>
    </xdr:from>
    <xdr:to>
      <xdr:col>11</xdr:col>
      <xdr:colOff>358775</xdr:colOff>
      <xdr:row>57</xdr:row>
      <xdr:rowOff>34865</xdr:rowOff>
    </xdr:to>
    <xdr:sp macro="" textlink="">
      <xdr:nvSpPr>
        <xdr:cNvPr id="369" name="円/楕円 368"/>
        <xdr:cNvSpPr/>
      </xdr:nvSpPr>
      <xdr:spPr>
        <a:xfrm>
          <a:off x="7810500" y="97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51392</xdr:rowOff>
    </xdr:from>
    <xdr:ext cx="534377" cy="259045"/>
    <xdr:sp macro="" textlink="">
      <xdr:nvSpPr>
        <xdr:cNvPr id="370" name="テキスト ボックス 369"/>
        <xdr:cNvSpPr txBox="1"/>
      </xdr:nvSpPr>
      <xdr:spPr>
        <a:xfrm>
          <a:off x="7594111" y="94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136197</xdr:rowOff>
    </xdr:from>
    <xdr:to>
      <xdr:col>10</xdr:col>
      <xdr:colOff>155575</xdr:colOff>
      <xdr:row>57</xdr:row>
      <xdr:rowOff>66347</xdr:rowOff>
    </xdr:to>
    <xdr:sp macro="" textlink="">
      <xdr:nvSpPr>
        <xdr:cNvPr id="371" name="円/楕円 370"/>
        <xdr:cNvSpPr/>
      </xdr:nvSpPr>
      <xdr:spPr>
        <a:xfrm>
          <a:off x="6921500" y="973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82874</xdr:rowOff>
    </xdr:from>
    <xdr:ext cx="534377" cy="259045"/>
    <xdr:sp macro="" textlink="">
      <xdr:nvSpPr>
        <xdr:cNvPr id="372" name="テキスト ボックス 371"/>
        <xdr:cNvSpPr txBox="1"/>
      </xdr:nvSpPr>
      <xdr:spPr>
        <a:xfrm>
          <a:off x="6705111" y="95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4" name="直線コネクタ 393"/>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5"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6" name="直線コネクタ 395"/>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7"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398" name="直線コネクタ 397"/>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161942</xdr:rowOff>
    </xdr:from>
    <xdr:to>
      <xdr:col>15</xdr:col>
      <xdr:colOff>180975</xdr:colOff>
      <xdr:row>76</xdr:row>
      <xdr:rowOff>115286</xdr:rowOff>
    </xdr:to>
    <xdr:cxnSp macro="">
      <xdr:nvCxnSpPr>
        <xdr:cNvPr id="399" name="直線コネクタ 398"/>
        <xdr:cNvCxnSpPr/>
      </xdr:nvCxnSpPr>
      <xdr:spPr>
        <a:xfrm>
          <a:off x="9639300" y="13020692"/>
          <a:ext cx="838200" cy="1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0" name="商工費平均値テキスト"/>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1" name="フローチャート : 判断 400"/>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161942</xdr:rowOff>
    </xdr:from>
    <xdr:to>
      <xdr:col>14</xdr:col>
      <xdr:colOff>28575</xdr:colOff>
      <xdr:row>76</xdr:row>
      <xdr:rowOff>164937</xdr:rowOff>
    </xdr:to>
    <xdr:cxnSp macro="">
      <xdr:nvCxnSpPr>
        <xdr:cNvPr id="402" name="直線コネクタ 401"/>
        <xdr:cNvCxnSpPr/>
      </xdr:nvCxnSpPr>
      <xdr:spPr>
        <a:xfrm flipV="1">
          <a:off x="8750300" y="13020692"/>
          <a:ext cx="889000" cy="17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3" name="フローチャート : 判断 402"/>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4" name="テキスト ボックス 403"/>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135403</xdr:rowOff>
    </xdr:from>
    <xdr:to>
      <xdr:col>12</xdr:col>
      <xdr:colOff>511175</xdr:colOff>
      <xdr:row>76</xdr:row>
      <xdr:rowOff>164937</xdr:rowOff>
    </xdr:to>
    <xdr:cxnSp macro="">
      <xdr:nvCxnSpPr>
        <xdr:cNvPr id="405" name="直線コネクタ 404"/>
        <xdr:cNvCxnSpPr/>
      </xdr:nvCxnSpPr>
      <xdr:spPr>
        <a:xfrm>
          <a:off x="7861300" y="13165603"/>
          <a:ext cx="8890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6" name="フローチャート : 判断 405"/>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7" name="テキスト ボックス 406"/>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91832</xdr:rowOff>
    </xdr:from>
    <xdr:to>
      <xdr:col>11</xdr:col>
      <xdr:colOff>307975</xdr:colOff>
      <xdr:row>76</xdr:row>
      <xdr:rowOff>135403</xdr:rowOff>
    </xdr:to>
    <xdr:cxnSp macro="">
      <xdr:nvCxnSpPr>
        <xdr:cNvPr id="408" name="直線コネクタ 407"/>
        <xdr:cNvCxnSpPr/>
      </xdr:nvCxnSpPr>
      <xdr:spPr>
        <a:xfrm>
          <a:off x="6972300" y="1312203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09" name="フローチャート : 判断 408"/>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0" name="テキスト ボックス 409"/>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1" name="フローチャート : 判断 410"/>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2" name="テキスト ボックス 411"/>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64486</xdr:rowOff>
    </xdr:from>
    <xdr:to>
      <xdr:col>15</xdr:col>
      <xdr:colOff>231775</xdr:colOff>
      <xdr:row>76</xdr:row>
      <xdr:rowOff>166086</xdr:rowOff>
    </xdr:to>
    <xdr:sp macro="" textlink="">
      <xdr:nvSpPr>
        <xdr:cNvPr id="418" name="円/楕円 417"/>
        <xdr:cNvSpPr/>
      </xdr:nvSpPr>
      <xdr:spPr>
        <a:xfrm>
          <a:off x="10426700" y="130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87362</xdr:rowOff>
    </xdr:from>
    <xdr:ext cx="534377" cy="259045"/>
    <xdr:sp macro="" textlink="">
      <xdr:nvSpPr>
        <xdr:cNvPr id="419" name="商工費該当値テキスト"/>
        <xdr:cNvSpPr txBox="1"/>
      </xdr:nvSpPr>
      <xdr:spPr>
        <a:xfrm>
          <a:off x="10528300" y="129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111143</xdr:rowOff>
    </xdr:from>
    <xdr:to>
      <xdr:col>14</xdr:col>
      <xdr:colOff>79375</xdr:colOff>
      <xdr:row>76</xdr:row>
      <xdr:rowOff>41294</xdr:rowOff>
    </xdr:to>
    <xdr:sp macro="" textlink="">
      <xdr:nvSpPr>
        <xdr:cNvPr id="420" name="円/楕円 419"/>
        <xdr:cNvSpPr/>
      </xdr:nvSpPr>
      <xdr:spPr>
        <a:xfrm>
          <a:off x="9588500" y="12969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57820</xdr:rowOff>
    </xdr:from>
    <xdr:ext cx="534377" cy="259045"/>
    <xdr:sp macro="" textlink="">
      <xdr:nvSpPr>
        <xdr:cNvPr id="421" name="テキスト ボックス 420"/>
        <xdr:cNvSpPr txBox="1"/>
      </xdr:nvSpPr>
      <xdr:spPr>
        <a:xfrm>
          <a:off x="9372111" y="127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114137</xdr:rowOff>
    </xdr:from>
    <xdr:to>
      <xdr:col>12</xdr:col>
      <xdr:colOff>561975</xdr:colOff>
      <xdr:row>77</xdr:row>
      <xdr:rowOff>44287</xdr:rowOff>
    </xdr:to>
    <xdr:sp macro="" textlink="">
      <xdr:nvSpPr>
        <xdr:cNvPr id="422" name="円/楕円 421"/>
        <xdr:cNvSpPr/>
      </xdr:nvSpPr>
      <xdr:spPr>
        <a:xfrm>
          <a:off x="8699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35414</xdr:rowOff>
    </xdr:from>
    <xdr:ext cx="534377" cy="259045"/>
    <xdr:sp macro="" textlink="">
      <xdr:nvSpPr>
        <xdr:cNvPr id="423" name="テキスト ボックス 422"/>
        <xdr:cNvSpPr txBox="1"/>
      </xdr:nvSpPr>
      <xdr:spPr>
        <a:xfrm>
          <a:off x="8483111" y="132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84603</xdr:rowOff>
    </xdr:from>
    <xdr:to>
      <xdr:col>11</xdr:col>
      <xdr:colOff>358775</xdr:colOff>
      <xdr:row>77</xdr:row>
      <xdr:rowOff>14753</xdr:rowOff>
    </xdr:to>
    <xdr:sp macro="" textlink="">
      <xdr:nvSpPr>
        <xdr:cNvPr id="424" name="円/楕円 423"/>
        <xdr:cNvSpPr/>
      </xdr:nvSpPr>
      <xdr:spPr>
        <a:xfrm>
          <a:off x="7810500" y="131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31280</xdr:rowOff>
    </xdr:from>
    <xdr:ext cx="534377" cy="259045"/>
    <xdr:sp macro="" textlink="">
      <xdr:nvSpPr>
        <xdr:cNvPr id="425" name="テキスト ボックス 424"/>
        <xdr:cNvSpPr txBox="1"/>
      </xdr:nvSpPr>
      <xdr:spPr>
        <a:xfrm>
          <a:off x="7594111" y="128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41032</xdr:rowOff>
    </xdr:from>
    <xdr:to>
      <xdr:col>10</xdr:col>
      <xdr:colOff>155575</xdr:colOff>
      <xdr:row>76</xdr:row>
      <xdr:rowOff>142632</xdr:rowOff>
    </xdr:to>
    <xdr:sp macro="" textlink="">
      <xdr:nvSpPr>
        <xdr:cNvPr id="426" name="円/楕円 425"/>
        <xdr:cNvSpPr/>
      </xdr:nvSpPr>
      <xdr:spPr>
        <a:xfrm>
          <a:off x="6921500" y="130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159158</xdr:rowOff>
    </xdr:from>
    <xdr:ext cx="534377" cy="259045"/>
    <xdr:sp macro="" textlink="">
      <xdr:nvSpPr>
        <xdr:cNvPr id="427" name="テキスト ボックス 426"/>
        <xdr:cNvSpPr txBox="1"/>
      </xdr:nvSpPr>
      <xdr:spPr>
        <a:xfrm>
          <a:off x="6705111" y="128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1" name="直線コネクタ 450"/>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2"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3" name="直線コネクタ 452"/>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4"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5" name="直線コネクタ 454"/>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156400</xdr:rowOff>
    </xdr:from>
    <xdr:to>
      <xdr:col>15</xdr:col>
      <xdr:colOff>180975</xdr:colOff>
      <xdr:row>95</xdr:row>
      <xdr:rowOff>162764</xdr:rowOff>
    </xdr:to>
    <xdr:cxnSp macro="">
      <xdr:nvCxnSpPr>
        <xdr:cNvPr id="456" name="直線コネクタ 455"/>
        <xdr:cNvCxnSpPr/>
      </xdr:nvCxnSpPr>
      <xdr:spPr>
        <a:xfrm>
          <a:off x="9639300" y="16444150"/>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7"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58" name="フローチャート : 判断 457"/>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80314</xdr:rowOff>
    </xdr:from>
    <xdr:to>
      <xdr:col>14</xdr:col>
      <xdr:colOff>28575</xdr:colOff>
      <xdr:row>95</xdr:row>
      <xdr:rowOff>156400</xdr:rowOff>
    </xdr:to>
    <xdr:cxnSp macro="">
      <xdr:nvCxnSpPr>
        <xdr:cNvPr id="459" name="直線コネクタ 458"/>
        <xdr:cNvCxnSpPr/>
      </xdr:nvCxnSpPr>
      <xdr:spPr>
        <a:xfrm>
          <a:off x="8750300" y="16025164"/>
          <a:ext cx="889000" cy="4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0" name="フローチャート : 判断 459"/>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1" name="テキスト ボックス 460"/>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126912</xdr:rowOff>
    </xdr:from>
    <xdr:to>
      <xdr:col>12</xdr:col>
      <xdr:colOff>511175</xdr:colOff>
      <xdr:row>93</xdr:row>
      <xdr:rowOff>80314</xdr:rowOff>
    </xdr:to>
    <xdr:cxnSp macro="">
      <xdr:nvCxnSpPr>
        <xdr:cNvPr id="462" name="直線コネクタ 461"/>
        <xdr:cNvCxnSpPr/>
      </xdr:nvCxnSpPr>
      <xdr:spPr>
        <a:xfrm>
          <a:off x="7861300" y="15900312"/>
          <a:ext cx="889000" cy="1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3" name="フローチャート : 判断 462"/>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42397</xdr:rowOff>
    </xdr:from>
    <xdr:ext cx="534377" cy="259045"/>
    <xdr:sp macro="" textlink="">
      <xdr:nvSpPr>
        <xdr:cNvPr id="464" name="テキスト ボックス 463"/>
        <xdr:cNvSpPr txBox="1"/>
      </xdr:nvSpPr>
      <xdr:spPr>
        <a:xfrm>
          <a:off x="8483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126912</xdr:rowOff>
    </xdr:from>
    <xdr:to>
      <xdr:col>11</xdr:col>
      <xdr:colOff>307975</xdr:colOff>
      <xdr:row>95</xdr:row>
      <xdr:rowOff>117069</xdr:rowOff>
    </xdr:to>
    <xdr:cxnSp macro="">
      <xdr:nvCxnSpPr>
        <xdr:cNvPr id="465" name="直線コネクタ 464"/>
        <xdr:cNvCxnSpPr/>
      </xdr:nvCxnSpPr>
      <xdr:spPr>
        <a:xfrm flipV="1">
          <a:off x="6972300" y="15900312"/>
          <a:ext cx="889000" cy="5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6" name="フローチャート : 判断 465"/>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163161</xdr:rowOff>
    </xdr:from>
    <xdr:ext cx="534377" cy="259045"/>
    <xdr:sp macro="" textlink="">
      <xdr:nvSpPr>
        <xdr:cNvPr id="467" name="テキスト ボックス 466"/>
        <xdr:cNvSpPr txBox="1"/>
      </xdr:nvSpPr>
      <xdr:spPr>
        <a:xfrm>
          <a:off x="7594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68" name="フローチャート : 判断 467"/>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69" name="テキスト ボックス 468"/>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111964</xdr:rowOff>
    </xdr:from>
    <xdr:to>
      <xdr:col>15</xdr:col>
      <xdr:colOff>231775</xdr:colOff>
      <xdr:row>96</xdr:row>
      <xdr:rowOff>42114</xdr:rowOff>
    </xdr:to>
    <xdr:sp macro="" textlink="">
      <xdr:nvSpPr>
        <xdr:cNvPr id="475" name="円/楕円 474"/>
        <xdr:cNvSpPr/>
      </xdr:nvSpPr>
      <xdr:spPr>
        <a:xfrm>
          <a:off x="10426700" y="163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90391</xdr:rowOff>
    </xdr:from>
    <xdr:ext cx="534377" cy="259045"/>
    <xdr:sp macro="" textlink="">
      <xdr:nvSpPr>
        <xdr:cNvPr id="476" name="土木費該当値テキスト"/>
        <xdr:cNvSpPr txBox="1"/>
      </xdr:nvSpPr>
      <xdr:spPr>
        <a:xfrm>
          <a:off x="10528300" y="163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105600</xdr:rowOff>
    </xdr:from>
    <xdr:to>
      <xdr:col>14</xdr:col>
      <xdr:colOff>79375</xdr:colOff>
      <xdr:row>96</xdr:row>
      <xdr:rowOff>35750</xdr:rowOff>
    </xdr:to>
    <xdr:sp macro="" textlink="">
      <xdr:nvSpPr>
        <xdr:cNvPr id="477" name="円/楕円 476"/>
        <xdr:cNvSpPr/>
      </xdr:nvSpPr>
      <xdr:spPr>
        <a:xfrm>
          <a:off x="9588500" y="163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26877</xdr:rowOff>
    </xdr:from>
    <xdr:ext cx="534377" cy="259045"/>
    <xdr:sp macro="" textlink="">
      <xdr:nvSpPr>
        <xdr:cNvPr id="478" name="テキスト ボックス 477"/>
        <xdr:cNvSpPr txBox="1"/>
      </xdr:nvSpPr>
      <xdr:spPr>
        <a:xfrm>
          <a:off x="9372111" y="164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29514</xdr:rowOff>
    </xdr:from>
    <xdr:to>
      <xdr:col>12</xdr:col>
      <xdr:colOff>561975</xdr:colOff>
      <xdr:row>93</xdr:row>
      <xdr:rowOff>131114</xdr:rowOff>
    </xdr:to>
    <xdr:sp macro="" textlink="">
      <xdr:nvSpPr>
        <xdr:cNvPr id="479" name="円/楕円 478"/>
        <xdr:cNvSpPr/>
      </xdr:nvSpPr>
      <xdr:spPr>
        <a:xfrm>
          <a:off x="8699500" y="159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147641</xdr:rowOff>
    </xdr:from>
    <xdr:ext cx="534377" cy="259045"/>
    <xdr:sp macro="" textlink="">
      <xdr:nvSpPr>
        <xdr:cNvPr id="480" name="テキスト ボックス 479"/>
        <xdr:cNvSpPr txBox="1"/>
      </xdr:nvSpPr>
      <xdr:spPr>
        <a:xfrm>
          <a:off x="8483111" y="157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78,176</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76112</xdr:rowOff>
    </xdr:from>
    <xdr:to>
      <xdr:col>11</xdr:col>
      <xdr:colOff>358775</xdr:colOff>
      <xdr:row>93</xdr:row>
      <xdr:rowOff>6262</xdr:rowOff>
    </xdr:to>
    <xdr:sp macro="" textlink="">
      <xdr:nvSpPr>
        <xdr:cNvPr id="481" name="円/楕円 480"/>
        <xdr:cNvSpPr/>
      </xdr:nvSpPr>
      <xdr:spPr>
        <a:xfrm>
          <a:off x="7810500" y="158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22789</xdr:rowOff>
    </xdr:from>
    <xdr:ext cx="534377" cy="259045"/>
    <xdr:sp macro="" textlink="">
      <xdr:nvSpPr>
        <xdr:cNvPr id="482" name="テキスト ボックス 481"/>
        <xdr:cNvSpPr txBox="1"/>
      </xdr:nvSpPr>
      <xdr:spPr>
        <a:xfrm>
          <a:off x="7594111" y="156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66269</xdr:rowOff>
    </xdr:from>
    <xdr:to>
      <xdr:col>10</xdr:col>
      <xdr:colOff>155575</xdr:colOff>
      <xdr:row>95</xdr:row>
      <xdr:rowOff>167869</xdr:rowOff>
    </xdr:to>
    <xdr:sp macro="" textlink="">
      <xdr:nvSpPr>
        <xdr:cNvPr id="483" name="円/楕円 482"/>
        <xdr:cNvSpPr/>
      </xdr:nvSpPr>
      <xdr:spPr>
        <a:xfrm>
          <a:off x="6921500" y="16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158996</xdr:rowOff>
    </xdr:from>
    <xdr:ext cx="534377" cy="259045"/>
    <xdr:sp macro="" textlink="">
      <xdr:nvSpPr>
        <xdr:cNvPr id="484" name="テキスト ボックス 483"/>
        <xdr:cNvSpPr txBox="1"/>
      </xdr:nvSpPr>
      <xdr:spPr>
        <a:xfrm>
          <a:off x="6705111" y="164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6" name="直線コネクタ 505"/>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7"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08" name="直線コネクタ 507"/>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09"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0" name="直線コネクタ 509"/>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149370</xdr:rowOff>
    </xdr:from>
    <xdr:to>
      <xdr:col>23</xdr:col>
      <xdr:colOff>517525</xdr:colOff>
      <xdr:row>33</xdr:row>
      <xdr:rowOff>5306</xdr:rowOff>
    </xdr:to>
    <xdr:cxnSp macro="">
      <xdr:nvCxnSpPr>
        <xdr:cNvPr id="511" name="直線コネクタ 510"/>
        <xdr:cNvCxnSpPr/>
      </xdr:nvCxnSpPr>
      <xdr:spPr>
        <a:xfrm flipV="1">
          <a:off x="15481300" y="5292870"/>
          <a:ext cx="838200" cy="37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2"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3" name="フローチャート : 判断 512"/>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5306</xdr:rowOff>
    </xdr:from>
    <xdr:to>
      <xdr:col>22</xdr:col>
      <xdr:colOff>365125</xdr:colOff>
      <xdr:row>33</xdr:row>
      <xdr:rowOff>99558</xdr:rowOff>
    </xdr:to>
    <xdr:cxnSp macro="">
      <xdr:nvCxnSpPr>
        <xdr:cNvPr id="514" name="直線コネクタ 513"/>
        <xdr:cNvCxnSpPr/>
      </xdr:nvCxnSpPr>
      <xdr:spPr>
        <a:xfrm flipV="1">
          <a:off x="14592300" y="5663156"/>
          <a:ext cx="889000" cy="9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5" name="フローチャート : 判断 514"/>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46364</xdr:rowOff>
    </xdr:from>
    <xdr:ext cx="534377" cy="259045"/>
    <xdr:sp macro="" textlink="">
      <xdr:nvSpPr>
        <xdr:cNvPr id="516" name="テキスト ボックス 515"/>
        <xdr:cNvSpPr txBox="1"/>
      </xdr:nvSpPr>
      <xdr:spPr>
        <a:xfrm>
          <a:off x="15214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19319</xdr:rowOff>
    </xdr:from>
    <xdr:to>
      <xdr:col>21</xdr:col>
      <xdr:colOff>161925</xdr:colOff>
      <xdr:row>33</xdr:row>
      <xdr:rowOff>99558</xdr:rowOff>
    </xdr:to>
    <xdr:cxnSp macro="">
      <xdr:nvCxnSpPr>
        <xdr:cNvPr id="517" name="直線コネクタ 516"/>
        <xdr:cNvCxnSpPr/>
      </xdr:nvCxnSpPr>
      <xdr:spPr>
        <a:xfrm>
          <a:off x="13703300" y="5677169"/>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18" name="フローチャート : 判断 517"/>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19" name="テキスト ボックス 518"/>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158536</xdr:rowOff>
    </xdr:from>
    <xdr:to>
      <xdr:col>19</xdr:col>
      <xdr:colOff>644525</xdr:colOff>
      <xdr:row>33</xdr:row>
      <xdr:rowOff>19319</xdr:rowOff>
    </xdr:to>
    <xdr:cxnSp macro="">
      <xdr:nvCxnSpPr>
        <xdr:cNvPr id="520" name="直線コネクタ 519"/>
        <xdr:cNvCxnSpPr/>
      </xdr:nvCxnSpPr>
      <xdr:spPr>
        <a:xfrm>
          <a:off x="12814300" y="5473486"/>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1" name="フローチャート : 判断 520"/>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2" name="テキスト ボックス 521"/>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3" name="フローチャート : 判断 522"/>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142262</xdr:rowOff>
    </xdr:from>
    <xdr:ext cx="534377" cy="259045"/>
    <xdr:sp macro="" textlink="">
      <xdr:nvSpPr>
        <xdr:cNvPr id="524" name="テキスト ボックス 523"/>
        <xdr:cNvSpPr txBox="1"/>
      </xdr:nvSpPr>
      <xdr:spPr>
        <a:xfrm>
          <a:off x="12547111" y="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98570</xdr:rowOff>
    </xdr:from>
    <xdr:to>
      <xdr:col>23</xdr:col>
      <xdr:colOff>568325</xdr:colOff>
      <xdr:row>31</xdr:row>
      <xdr:rowOff>28720</xdr:rowOff>
    </xdr:to>
    <xdr:sp macro="" textlink="">
      <xdr:nvSpPr>
        <xdr:cNvPr id="530" name="円/楕円 529"/>
        <xdr:cNvSpPr/>
      </xdr:nvSpPr>
      <xdr:spPr>
        <a:xfrm>
          <a:off x="16268700" y="52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121447</xdr:rowOff>
    </xdr:from>
    <xdr:ext cx="534377" cy="259045"/>
    <xdr:sp macro="" textlink="">
      <xdr:nvSpPr>
        <xdr:cNvPr id="531" name="消防費該当値テキスト"/>
        <xdr:cNvSpPr txBox="1"/>
      </xdr:nvSpPr>
      <xdr:spPr>
        <a:xfrm>
          <a:off x="16370300" y="50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125956</xdr:rowOff>
    </xdr:from>
    <xdr:to>
      <xdr:col>22</xdr:col>
      <xdr:colOff>415925</xdr:colOff>
      <xdr:row>33</xdr:row>
      <xdr:rowOff>56106</xdr:rowOff>
    </xdr:to>
    <xdr:sp macro="" textlink="">
      <xdr:nvSpPr>
        <xdr:cNvPr id="532" name="円/楕円 531"/>
        <xdr:cNvSpPr/>
      </xdr:nvSpPr>
      <xdr:spPr>
        <a:xfrm>
          <a:off x="15430500" y="56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72633</xdr:rowOff>
    </xdr:from>
    <xdr:ext cx="534377" cy="259045"/>
    <xdr:sp macro="" textlink="">
      <xdr:nvSpPr>
        <xdr:cNvPr id="533" name="テキスト ボックス 532"/>
        <xdr:cNvSpPr txBox="1"/>
      </xdr:nvSpPr>
      <xdr:spPr>
        <a:xfrm>
          <a:off x="15214111" y="53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48758</xdr:rowOff>
    </xdr:from>
    <xdr:to>
      <xdr:col>21</xdr:col>
      <xdr:colOff>212725</xdr:colOff>
      <xdr:row>33</xdr:row>
      <xdr:rowOff>150358</xdr:rowOff>
    </xdr:to>
    <xdr:sp macro="" textlink="">
      <xdr:nvSpPr>
        <xdr:cNvPr id="534" name="円/楕円 533"/>
        <xdr:cNvSpPr/>
      </xdr:nvSpPr>
      <xdr:spPr>
        <a:xfrm>
          <a:off x="14541500" y="57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166885</xdr:rowOff>
    </xdr:from>
    <xdr:ext cx="534377" cy="259045"/>
    <xdr:sp macro="" textlink="">
      <xdr:nvSpPr>
        <xdr:cNvPr id="535" name="テキスト ボックス 534"/>
        <xdr:cNvSpPr txBox="1"/>
      </xdr:nvSpPr>
      <xdr:spPr>
        <a:xfrm>
          <a:off x="14325111" y="54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139969</xdr:rowOff>
    </xdr:from>
    <xdr:to>
      <xdr:col>20</xdr:col>
      <xdr:colOff>9525</xdr:colOff>
      <xdr:row>33</xdr:row>
      <xdr:rowOff>70119</xdr:rowOff>
    </xdr:to>
    <xdr:sp macro="" textlink="">
      <xdr:nvSpPr>
        <xdr:cNvPr id="536" name="円/楕円 535"/>
        <xdr:cNvSpPr/>
      </xdr:nvSpPr>
      <xdr:spPr>
        <a:xfrm>
          <a:off x="13652500" y="56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86646</xdr:rowOff>
    </xdr:from>
    <xdr:ext cx="534377" cy="259045"/>
    <xdr:sp macro="" textlink="">
      <xdr:nvSpPr>
        <xdr:cNvPr id="537" name="テキスト ボックス 536"/>
        <xdr:cNvSpPr txBox="1"/>
      </xdr:nvSpPr>
      <xdr:spPr>
        <a:xfrm>
          <a:off x="13436111" y="54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107736</xdr:rowOff>
    </xdr:from>
    <xdr:to>
      <xdr:col>18</xdr:col>
      <xdr:colOff>492125</xdr:colOff>
      <xdr:row>32</xdr:row>
      <xdr:rowOff>37886</xdr:rowOff>
    </xdr:to>
    <xdr:sp macro="" textlink="">
      <xdr:nvSpPr>
        <xdr:cNvPr id="538" name="円/楕円 537"/>
        <xdr:cNvSpPr/>
      </xdr:nvSpPr>
      <xdr:spPr>
        <a:xfrm>
          <a:off x="12763500" y="54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54413</xdr:rowOff>
    </xdr:from>
    <xdr:ext cx="534377" cy="259045"/>
    <xdr:sp macro="" textlink="">
      <xdr:nvSpPr>
        <xdr:cNvPr id="539" name="テキスト ボックス 538"/>
        <xdr:cNvSpPr txBox="1"/>
      </xdr:nvSpPr>
      <xdr:spPr>
        <a:xfrm>
          <a:off x="12547111" y="51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2" name="テキスト ボックス 55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4" name="テキスト ボックス 55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6" name="テキスト ボックス 55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6" name="直線コネクタ 565"/>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7"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68" name="直線コネクタ 567"/>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69"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0" name="直線コネクタ 569"/>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42458</xdr:rowOff>
    </xdr:from>
    <xdr:to>
      <xdr:col>23</xdr:col>
      <xdr:colOff>517525</xdr:colOff>
      <xdr:row>55</xdr:row>
      <xdr:rowOff>71915</xdr:rowOff>
    </xdr:to>
    <xdr:cxnSp macro="">
      <xdr:nvCxnSpPr>
        <xdr:cNvPr id="571" name="直線コネクタ 570"/>
        <xdr:cNvCxnSpPr/>
      </xdr:nvCxnSpPr>
      <xdr:spPr>
        <a:xfrm>
          <a:off x="15481300" y="9472208"/>
          <a:ext cx="8382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163361</xdr:rowOff>
    </xdr:from>
    <xdr:ext cx="534377" cy="259045"/>
    <xdr:sp macro="" textlink="">
      <xdr:nvSpPr>
        <xdr:cNvPr id="572" name="教育費平均値テキスト"/>
        <xdr:cNvSpPr txBox="1"/>
      </xdr:nvSpPr>
      <xdr:spPr>
        <a:xfrm>
          <a:off x="16370300" y="9764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3" name="フローチャート : 判断 572"/>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67473</xdr:rowOff>
    </xdr:from>
    <xdr:to>
      <xdr:col>22</xdr:col>
      <xdr:colOff>365125</xdr:colOff>
      <xdr:row>55</xdr:row>
      <xdr:rowOff>42458</xdr:rowOff>
    </xdr:to>
    <xdr:cxnSp macro="">
      <xdr:nvCxnSpPr>
        <xdr:cNvPr id="574" name="直線コネクタ 573"/>
        <xdr:cNvCxnSpPr/>
      </xdr:nvCxnSpPr>
      <xdr:spPr>
        <a:xfrm>
          <a:off x="14592300" y="9154323"/>
          <a:ext cx="889000" cy="3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5" name="フローチャート : 判断 574"/>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143451</xdr:rowOff>
    </xdr:from>
    <xdr:ext cx="534377" cy="259045"/>
    <xdr:sp macro="" textlink="">
      <xdr:nvSpPr>
        <xdr:cNvPr id="576" name="テキスト ボックス 575"/>
        <xdr:cNvSpPr txBox="1"/>
      </xdr:nvSpPr>
      <xdr:spPr>
        <a:xfrm>
          <a:off x="15214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29287</xdr:rowOff>
    </xdr:from>
    <xdr:to>
      <xdr:col>21</xdr:col>
      <xdr:colOff>161925</xdr:colOff>
      <xdr:row>53</xdr:row>
      <xdr:rowOff>67473</xdr:rowOff>
    </xdr:to>
    <xdr:cxnSp macro="">
      <xdr:nvCxnSpPr>
        <xdr:cNvPr id="577" name="直線コネクタ 576"/>
        <xdr:cNvCxnSpPr/>
      </xdr:nvCxnSpPr>
      <xdr:spPr>
        <a:xfrm>
          <a:off x="13703300" y="9116137"/>
          <a:ext cx="889000" cy="3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78" name="フローチャート : 判断 577"/>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106494</xdr:rowOff>
    </xdr:from>
    <xdr:ext cx="534377" cy="259045"/>
    <xdr:sp macro="" textlink="">
      <xdr:nvSpPr>
        <xdr:cNvPr id="579" name="テキスト ボックス 578"/>
        <xdr:cNvSpPr txBox="1"/>
      </xdr:nvSpPr>
      <xdr:spPr>
        <a:xfrm>
          <a:off x="14325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29287</xdr:rowOff>
    </xdr:from>
    <xdr:to>
      <xdr:col>19</xdr:col>
      <xdr:colOff>644525</xdr:colOff>
      <xdr:row>55</xdr:row>
      <xdr:rowOff>76530</xdr:rowOff>
    </xdr:to>
    <xdr:cxnSp macro="">
      <xdr:nvCxnSpPr>
        <xdr:cNvPr id="580" name="直線コネクタ 579"/>
        <xdr:cNvCxnSpPr/>
      </xdr:nvCxnSpPr>
      <xdr:spPr>
        <a:xfrm flipV="1">
          <a:off x="12814300" y="9116137"/>
          <a:ext cx="889000" cy="39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1" name="フローチャート : 判断 580"/>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2" name="テキスト ボックス 581"/>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3" name="フローチャート : 判断 582"/>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4" name="テキスト ボックス 583"/>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21115</xdr:rowOff>
    </xdr:from>
    <xdr:to>
      <xdr:col>23</xdr:col>
      <xdr:colOff>568325</xdr:colOff>
      <xdr:row>55</xdr:row>
      <xdr:rowOff>122715</xdr:rowOff>
    </xdr:to>
    <xdr:sp macro="" textlink="">
      <xdr:nvSpPr>
        <xdr:cNvPr id="590" name="円/楕円 589"/>
        <xdr:cNvSpPr/>
      </xdr:nvSpPr>
      <xdr:spPr>
        <a:xfrm>
          <a:off x="16268700" y="9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43992</xdr:rowOff>
    </xdr:from>
    <xdr:ext cx="534377" cy="259045"/>
    <xdr:sp macro="" textlink="">
      <xdr:nvSpPr>
        <xdr:cNvPr id="591" name="教育費該当値テキスト"/>
        <xdr:cNvSpPr txBox="1"/>
      </xdr:nvSpPr>
      <xdr:spPr>
        <a:xfrm>
          <a:off x="16370300" y="93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95,477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163108</xdr:rowOff>
    </xdr:from>
    <xdr:to>
      <xdr:col>22</xdr:col>
      <xdr:colOff>415925</xdr:colOff>
      <xdr:row>55</xdr:row>
      <xdr:rowOff>93258</xdr:rowOff>
    </xdr:to>
    <xdr:sp macro="" textlink="">
      <xdr:nvSpPr>
        <xdr:cNvPr id="592" name="円/楕円 591"/>
        <xdr:cNvSpPr/>
      </xdr:nvSpPr>
      <xdr:spPr>
        <a:xfrm>
          <a:off x="15430500" y="94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109785</xdr:rowOff>
    </xdr:from>
    <xdr:ext cx="534377" cy="259045"/>
    <xdr:sp macro="" textlink="">
      <xdr:nvSpPr>
        <xdr:cNvPr id="593" name="テキスト ボックス 592"/>
        <xdr:cNvSpPr txBox="1"/>
      </xdr:nvSpPr>
      <xdr:spPr>
        <a:xfrm>
          <a:off x="15214111" y="919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16673</xdr:rowOff>
    </xdr:from>
    <xdr:to>
      <xdr:col>21</xdr:col>
      <xdr:colOff>212725</xdr:colOff>
      <xdr:row>53</xdr:row>
      <xdr:rowOff>118273</xdr:rowOff>
    </xdr:to>
    <xdr:sp macro="" textlink="">
      <xdr:nvSpPr>
        <xdr:cNvPr id="594" name="円/楕円 593"/>
        <xdr:cNvSpPr/>
      </xdr:nvSpPr>
      <xdr:spPr>
        <a:xfrm>
          <a:off x="14541500" y="9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134800</xdr:rowOff>
    </xdr:from>
    <xdr:ext cx="599010" cy="259045"/>
    <xdr:sp macro="" textlink="">
      <xdr:nvSpPr>
        <xdr:cNvPr id="595" name="テキスト ボックス 594"/>
        <xdr:cNvSpPr txBox="1"/>
      </xdr:nvSpPr>
      <xdr:spPr>
        <a:xfrm>
          <a:off x="14292794" y="88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127,385</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149937</xdr:rowOff>
    </xdr:from>
    <xdr:to>
      <xdr:col>20</xdr:col>
      <xdr:colOff>9525</xdr:colOff>
      <xdr:row>53</xdr:row>
      <xdr:rowOff>80087</xdr:rowOff>
    </xdr:to>
    <xdr:sp macro="" textlink="">
      <xdr:nvSpPr>
        <xdr:cNvPr id="596" name="円/楕円 595"/>
        <xdr:cNvSpPr/>
      </xdr:nvSpPr>
      <xdr:spPr>
        <a:xfrm>
          <a:off x="13652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96614</xdr:rowOff>
    </xdr:from>
    <xdr:ext cx="599010" cy="259045"/>
    <xdr:sp macro="" textlink="">
      <xdr:nvSpPr>
        <xdr:cNvPr id="597" name="テキスト ボックス 596"/>
        <xdr:cNvSpPr txBox="1"/>
      </xdr:nvSpPr>
      <xdr:spPr>
        <a:xfrm>
          <a:off x="13403794" y="884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25730</xdr:rowOff>
    </xdr:from>
    <xdr:to>
      <xdr:col>18</xdr:col>
      <xdr:colOff>492125</xdr:colOff>
      <xdr:row>55</xdr:row>
      <xdr:rowOff>127330</xdr:rowOff>
    </xdr:to>
    <xdr:sp macro="" textlink="">
      <xdr:nvSpPr>
        <xdr:cNvPr id="598" name="円/楕円 597"/>
        <xdr:cNvSpPr/>
      </xdr:nvSpPr>
      <xdr:spPr>
        <a:xfrm>
          <a:off x="12763500" y="94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143857</xdr:rowOff>
    </xdr:from>
    <xdr:ext cx="534377" cy="259045"/>
    <xdr:sp macro="" textlink="">
      <xdr:nvSpPr>
        <xdr:cNvPr id="599" name="テキスト ボックス 598"/>
        <xdr:cNvSpPr txBox="1"/>
      </xdr:nvSpPr>
      <xdr:spPr>
        <a:xfrm>
          <a:off x="12547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5" name="直線コネクタ 624"/>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6"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28"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29" name="直線コネクタ 628"/>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29014</xdr:rowOff>
    </xdr:from>
    <xdr:to>
      <xdr:col>23</xdr:col>
      <xdr:colOff>517525</xdr:colOff>
      <xdr:row>79</xdr:row>
      <xdr:rowOff>95396</xdr:rowOff>
    </xdr:to>
    <xdr:cxnSp macro="">
      <xdr:nvCxnSpPr>
        <xdr:cNvPr id="630" name="直線コネクタ 629"/>
        <xdr:cNvCxnSpPr/>
      </xdr:nvCxnSpPr>
      <xdr:spPr>
        <a:xfrm flipV="1">
          <a:off x="15481300" y="13573564"/>
          <a:ext cx="838200" cy="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148829</xdr:rowOff>
    </xdr:from>
    <xdr:ext cx="469744" cy="259045"/>
    <xdr:sp macro="" textlink="">
      <xdr:nvSpPr>
        <xdr:cNvPr id="631" name="災害復旧費平均値テキスト"/>
        <xdr:cNvSpPr txBox="1"/>
      </xdr:nvSpPr>
      <xdr:spPr>
        <a:xfrm>
          <a:off x="16370300" y="1352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2" name="フローチャート : 判断 631"/>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86905</xdr:rowOff>
    </xdr:from>
    <xdr:to>
      <xdr:col>22</xdr:col>
      <xdr:colOff>365125</xdr:colOff>
      <xdr:row>79</xdr:row>
      <xdr:rowOff>95396</xdr:rowOff>
    </xdr:to>
    <xdr:cxnSp macro="">
      <xdr:nvCxnSpPr>
        <xdr:cNvPr id="633" name="直線コネクタ 632"/>
        <xdr:cNvCxnSpPr/>
      </xdr:nvCxnSpPr>
      <xdr:spPr>
        <a:xfrm>
          <a:off x="14592300" y="1363145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4" name="フローチャート : 判断 633"/>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5" name="テキスト ボックス 634"/>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71414</xdr:rowOff>
    </xdr:from>
    <xdr:to>
      <xdr:col>21</xdr:col>
      <xdr:colOff>161925</xdr:colOff>
      <xdr:row>79</xdr:row>
      <xdr:rowOff>86905</xdr:rowOff>
    </xdr:to>
    <xdr:cxnSp macro="">
      <xdr:nvCxnSpPr>
        <xdr:cNvPr id="636" name="直線コネクタ 635"/>
        <xdr:cNvCxnSpPr/>
      </xdr:nvCxnSpPr>
      <xdr:spPr>
        <a:xfrm>
          <a:off x="13703300" y="13101614"/>
          <a:ext cx="889000" cy="5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7" name="フローチャート : 判断 636"/>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38" name="テキスト ボックス 637"/>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58536</xdr:rowOff>
    </xdr:from>
    <xdr:to>
      <xdr:col>19</xdr:col>
      <xdr:colOff>644525</xdr:colOff>
      <xdr:row>76</xdr:row>
      <xdr:rowOff>71414</xdr:rowOff>
    </xdr:to>
    <xdr:cxnSp macro="">
      <xdr:nvCxnSpPr>
        <xdr:cNvPr id="639" name="直線コネクタ 638"/>
        <xdr:cNvCxnSpPr/>
      </xdr:nvCxnSpPr>
      <xdr:spPr>
        <a:xfrm>
          <a:off x="12814300" y="13088736"/>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0" name="フローチャート : 判断 639"/>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61667</xdr:rowOff>
    </xdr:from>
    <xdr:ext cx="469744" cy="259045"/>
    <xdr:sp macro="" textlink="">
      <xdr:nvSpPr>
        <xdr:cNvPr id="641" name="テキスト ボックス 640"/>
        <xdr:cNvSpPr txBox="1"/>
      </xdr:nvSpPr>
      <xdr:spPr>
        <a:xfrm>
          <a:off x="13468427"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2" name="フローチャート : 判断 641"/>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45838</xdr:rowOff>
    </xdr:from>
    <xdr:ext cx="469744" cy="259045"/>
    <xdr:sp macro="" textlink="">
      <xdr:nvSpPr>
        <xdr:cNvPr id="643" name="テキスト ボックス 642"/>
        <xdr:cNvSpPr txBox="1"/>
      </xdr:nvSpPr>
      <xdr:spPr>
        <a:xfrm>
          <a:off x="12579427"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149664</xdr:rowOff>
    </xdr:from>
    <xdr:to>
      <xdr:col>23</xdr:col>
      <xdr:colOff>568325</xdr:colOff>
      <xdr:row>79</xdr:row>
      <xdr:rowOff>79814</xdr:rowOff>
    </xdr:to>
    <xdr:sp macro="" textlink="">
      <xdr:nvSpPr>
        <xdr:cNvPr id="649" name="円/楕円 648"/>
        <xdr:cNvSpPr/>
      </xdr:nvSpPr>
      <xdr:spPr>
        <a:xfrm>
          <a:off x="16268700" y="13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109041</xdr:rowOff>
    </xdr:from>
    <xdr:ext cx="469744" cy="259045"/>
    <xdr:sp macro="" textlink="">
      <xdr:nvSpPr>
        <xdr:cNvPr id="650" name="災害復旧費該当値テキスト"/>
        <xdr:cNvSpPr txBox="1"/>
      </xdr:nvSpPr>
      <xdr:spPr>
        <a:xfrm>
          <a:off x="16370300" y="1331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44596</xdr:rowOff>
    </xdr:from>
    <xdr:to>
      <xdr:col>22</xdr:col>
      <xdr:colOff>415925</xdr:colOff>
      <xdr:row>79</xdr:row>
      <xdr:rowOff>146196</xdr:rowOff>
    </xdr:to>
    <xdr:sp macro="" textlink="">
      <xdr:nvSpPr>
        <xdr:cNvPr id="651" name="円/楕円 650"/>
        <xdr:cNvSpPr/>
      </xdr:nvSpPr>
      <xdr:spPr>
        <a:xfrm>
          <a:off x="15430500" y="135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137323</xdr:rowOff>
    </xdr:from>
    <xdr:ext cx="378565" cy="259045"/>
    <xdr:sp macro="" textlink="">
      <xdr:nvSpPr>
        <xdr:cNvPr id="652" name="テキスト ボックス 651"/>
        <xdr:cNvSpPr txBox="1"/>
      </xdr:nvSpPr>
      <xdr:spPr>
        <a:xfrm>
          <a:off x="15292017" y="1368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36105</xdr:rowOff>
    </xdr:from>
    <xdr:to>
      <xdr:col>21</xdr:col>
      <xdr:colOff>212725</xdr:colOff>
      <xdr:row>79</xdr:row>
      <xdr:rowOff>137705</xdr:rowOff>
    </xdr:to>
    <xdr:sp macro="" textlink="">
      <xdr:nvSpPr>
        <xdr:cNvPr id="653" name="円/楕円 652"/>
        <xdr:cNvSpPr/>
      </xdr:nvSpPr>
      <xdr:spPr>
        <a:xfrm>
          <a:off x="14541500" y="1358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128832</xdr:rowOff>
    </xdr:from>
    <xdr:ext cx="469744" cy="259045"/>
    <xdr:sp macro="" textlink="">
      <xdr:nvSpPr>
        <xdr:cNvPr id="654" name="テキスト ボックス 653"/>
        <xdr:cNvSpPr txBox="1"/>
      </xdr:nvSpPr>
      <xdr:spPr>
        <a:xfrm>
          <a:off x="14357427" y="1367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20614</xdr:rowOff>
    </xdr:from>
    <xdr:to>
      <xdr:col>20</xdr:col>
      <xdr:colOff>9525</xdr:colOff>
      <xdr:row>76</xdr:row>
      <xdr:rowOff>122214</xdr:rowOff>
    </xdr:to>
    <xdr:sp macro="" textlink="">
      <xdr:nvSpPr>
        <xdr:cNvPr id="655" name="円/楕円 654"/>
        <xdr:cNvSpPr/>
      </xdr:nvSpPr>
      <xdr:spPr>
        <a:xfrm>
          <a:off x="13652500" y="130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138741</xdr:rowOff>
    </xdr:from>
    <xdr:ext cx="534377" cy="259045"/>
    <xdr:sp macro="" textlink="">
      <xdr:nvSpPr>
        <xdr:cNvPr id="656" name="テキスト ボックス 655"/>
        <xdr:cNvSpPr txBox="1"/>
      </xdr:nvSpPr>
      <xdr:spPr>
        <a:xfrm>
          <a:off x="13436111" y="128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7736</xdr:rowOff>
    </xdr:from>
    <xdr:to>
      <xdr:col>18</xdr:col>
      <xdr:colOff>492125</xdr:colOff>
      <xdr:row>76</xdr:row>
      <xdr:rowOff>109336</xdr:rowOff>
    </xdr:to>
    <xdr:sp macro="" textlink="">
      <xdr:nvSpPr>
        <xdr:cNvPr id="657" name="円/楕円 656"/>
        <xdr:cNvSpPr/>
      </xdr:nvSpPr>
      <xdr:spPr>
        <a:xfrm>
          <a:off x="12763500" y="130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125863</xdr:rowOff>
    </xdr:from>
    <xdr:ext cx="534377" cy="259045"/>
    <xdr:sp macro="" textlink="">
      <xdr:nvSpPr>
        <xdr:cNvPr id="658" name="テキスト ボックス 657"/>
        <xdr:cNvSpPr txBox="1"/>
      </xdr:nvSpPr>
      <xdr:spPr>
        <a:xfrm>
          <a:off x="12547111" y="1281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4" name="直線コネクタ 683"/>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5"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6" name="直線コネクタ 685"/>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7"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88" name="直線コネクタ 687"/>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51885</xdr:rowOff>
    </xdr:from>
    <xdr:to>
      <xdr:col>23</xdr:col>
      <xdr:colOff>517525</xdr:colOff>
      <xdr:row>94</xdr:row>
      <xdr:rowOff>96603</xdr:rowOff>
    </xdr:to>
    <xdr:cxnSp macro="">
      <xdr:nvCxnSpPr>
        <xdr:cNvPr id="689" name="直線コネクタ 688"/>
        <xdr:cNvCxnSpPr/>
      </xdr:nvCxnSpPr>
      <xdr:spPr>
        <a:xfrm flipV="1">
          <a:off x="15481300" y="16168185"/>
          <a:ext cx="8382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0"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1" name="フローチャート : 判断 690"/>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96603</xdr:rowOff>
    </xdr:from>
    <xdr:to>
      <xdr:col>22</xdr:col>
      <xdr:colOff>365125</xdr:colOff>
      <xdr:row>94</xdr:row>
      <xdr:rowOff>146101</xdr:rowOff>
    </xdr:to>
    <xdr:cxnSp macro="">
      <xdr:nvCxnSpPr>
        <xdr:cNvPr id="692" name="直線コネクタ 691"/>
        <xdr:cNvCxnSpPr/>
      </xdr:nvCxnSpPr>
      <xdr:spPr>
        <a:xfrm flipV="1">
          <a:off x="14592300" y="16212903"/>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3" name="フローチャート : 判断 692"/>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153023</xdr:rowOff>
    </xdr:from>
    <xdr:ext cx="534377" cy="259045"/>
    <xdr:sp macro="" textlink="">
      <xdr:nvSpPr>
        <xdr:cNvPr id="694" name="テキスト ボックス 693"/>
        <xdr:cNvSpPr txBox="1"/>
      </xdr:nvSpPr>
      <xdr:spPr>
        <a:xfrm>
          <a:off x="15214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146101</xdr:rowOff>
    </xdr:from>
    <xdr:to>
      <xdr:col>21</xdr:col>
      <xdr:colOff>161925</xdr:colOff>
      <xdr:row>94</xdr:row>
      <xdr:rowOff>155637</xdr:rowOff>
    </xdr:to>
    <xdr:cxnSp macro="">
      <xdr:nvCxnSpPr>
        <xdr:cNvPr id="695" name="直線コネクタ 694"/>
        <xdr:cNvCxnSpPr/>
      </xdr:nvCxnSpPr>
      <xdr:spPr>
        <a:xfrm flipV="1">
          <a:off x="13703300" y="1626240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6" name="フローチャート : 判断 695"/>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137217</xdr:rowOff>
    </xdr:from>
    <xdr:ext cx="534377" cy="259045"/>
    <xdr:sp macro="" textlink="">
      <xdr:nvSpPr>
        <xdr:cNvPr id="697" name="テキスト ボックス 696"/>
        <xdr:cNvSpPr txBox="1"/>
      </xdr:nvSpPr>
      <xdr:spPr>
        <a:xfrm>
          <a:off x="14325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155637</xdr:rowOff>
    </xdr:from>
    <xdr:to>
      <xdr:col>19</xdr:col>
      <xdr:colOff>644525</xdr:colOff>
      <xdr:row>94</xdr:row>
      <xdr:rowOff>166131</xdr:rowOff>
    </xdr:to>
    <xdr:cxnSp macro="">
      <xdr:nvCxnSpPr>
        <xdr:cNvPr id="698" name="直線コネクタ 697"/>
        <xdr:cNvCxnSpPr/>
      </xdr:nvCxnSpPr>
      <xdr:spPr>
        <a:xfrm flipV="1">
          <a:off x="12814300" y="16271937"/>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699" name="フローチャート : 判断 698"/>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120910</xdr:rowOff>
    </xdr:from>
    <xdr:ext cx="534377" cy="259045"/>
    <xdr:sp macro="" textlink="">
      <xdr:nvSpPr>
        <xdr:cNvPr id="700" name="テキスト ボックス 699"/>
        <xdr:cNvSpPr txBox="1"/>
      </xdr:nvSpPr>
      <xdr:spPr>
        <a:xfrm>
          <a:off x="13436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1" name="フローチャート : 判断 700"/>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117829</xdr:rowOff>
    </xdr:from>
    <xdr:ext cx="534377" cy="259045"/>
    <xdr:sp macro="" textlink="">
      <xdr:nvSpPr>
        <xdr:cNvPr id="702" name="テキスト ボックス 701"/>
        <xdr:cNvSpPr txBox="1"/>
      </xdr:nvSpPr>
      <xdr:spPr>
        <a:xfrm>
          <a:off x="12547111" y="158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1085</xdr:rowOff>
    </xdr:from>
    <xdr:to>
      <xdr:col>23</xdr:col>
      <xdr:colOff>568325</xdr:colOff>
      <xdr:row>94</xdr:row>
      <xdr:rowOff>102685</xdr:rowOff>
    </xdr:to>
    <xdr:sp macro="" textlink="">
      <xdr:nvSpPr>
        <xdr:cNvPr id="708" name="円/楕円 707"/>
        <xdr:cNvSpPr/>
      </xdr:nvSpPr>
      <xdr:spPr>
        <a:xfrm>
          <a:off x="16268700" y="16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23962</xdr:rowOff>
    </xdr:from>
    <xdr:ext cx="534377" cy="259045"/>
    <xdr:sp macro="" textlink="">
      <xdr:nvSpPr>
        <xdr:cNvPr id="709" name="公債費該当値テキスト"/>
        <xdr:cNvSpPr txBox="1"/>
      </xdr:nvSpPr>
      <xdr:spPr>
        <a:xfrm>
          <a:off x="16370300" y="1596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83,067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45803</xdr:rowOff>
    </xdr:from>
    <xdr:to>
      <xdr:col>22</xdr:col>
      <xdr:colOff>415925</xdr:colOff>
      <xdr:row>94</xdr:row>
      <xdr:rowOff>147403</xdr:rowOff>
    </xdr:to>
    <xdr:sp macro="" textlink="">
      <xdr:nvSpPr>
        <xdr:cNvPr id="710" name="円/楕円 709"/>
        <xdr:cNvSpPr/>
      </xdr:nvSpPr>
      <xdr:spPr>
        <a:xfrm>
          <a:off x="15430500" y="161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138530</xdr:rowOff>
    </xdr:from>
    <xdr:ext cx="534377" cy="259045"/>
    <xdr:sp macro="" textlink="">
      <xdr:nvSpPr>
        <xdr:cNvPr id="711" name="テキスト ボックス 710"/>
        <xdr:cNvSpPr txBox="1"/>
      </xdr:nvSpPr>
      <xdr:spPr>
        <a:xfrm>
          <a:off x="15214111" y="162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95301</xdr:rowOff>
    </xdr:from>
    <xdr:to>
      <xdr:col>21</xdr:col>
      <xdr:colOff>212725</xdr:colOff>
      <xdr:row>95</xdr:row>
      <xdr:rowOff>25451</xdr:rowOff>
    </xdr:to>
    <xdr:sp macro="" textlink="">
      <xdr:nvSpPr>
        <xdr:cNvPr id="712" name="円/楕円 711"/>
        <xdr:cNvSpPr/>
      </xdr:nvSpPr>
      <xdr:spPr>
        <a:xfrm>
          <a:off x="14541500" y="162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16578</xdr:rowOff>
    </xdr:from>
    <xdr:ext cx="534377" cy="259045"/>
    <xdr:sp macro="" textlink="">
      <xdr:nvSpPr>
        <xdr:cNvPr id="713" name="テキスト ボックス 712"/>
        <xdr:cNvSpPr txBox="1"/>
      </xdr:nvSpPr>
      <xdr:spPr>
        <a:xfrm>
          <a:off x="14325111" y="163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104837</xdr:rowOff>
    </xdr:from>
    <xdr:to>
      <xdr:col>20</xdr:col>
      <xdr:colOff>9525</xdr:colOff>
      <xdr:row>95</xdr:row>
      <xdr:rowOff>34987</xdr:rowOff>
    </xdr:to>
    <xdr:sp macro="" textlink="">
      <xdr:nvSpPr>
        <xdr:cNvPr id="714" name="円/楕円 713"/>
        <xdr:cNvSpPr/>
      </xdr:nvSpPr>
      <xdr:spPr>
        <a:xfrm>
          <a:off x="13652500" y="162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26114</xdr:rowOff>
    </xdr:from>
    <xdr:ext cx="534377" cy="259045"/>
    <xdr:sp macro="" textlink="">
      <xdr:nvSpPr>
        <xdr:cNvPr id="715" name="テキスト ボックス 714"/>
        <xdr:cNvSpPr txBox="1"/>
      </xdr:nvSpPr>
      <xdr:spPr>
        <a:xfrm>
          <a:off x="13436111" y="163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115331</xdr:rowOff>
    </xdr:from>
    <xdr:to>
      <xdr:col>18</xdr:col>
      <xdr:colOff>492125</xdr:colOff>
      <xdr:row>95</xdr:row>
      <xdr:rowOff>45481</xdr:rowOff>
    </xdr:to>
    <xdr:sp macro="" textlink="">
      <xdr:nvSpPr>
        <xdr:cNvPr id="716" name="円/楕円 715"/>
        <xdr:cNvSpPr/>
      </xdr:nvSpPr>
      <xdr:spPr>
        <a:xfrm>
          <a:off x="12763500" y="162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36608</xdr:rowOff>
    </xdr:from>
    <xdr:ext cx="534377" cy="259045"/>
    <xdr:sp macro="" textlink="">
      <xdr:nvSpPr>
        <xdr:cNvPr id="717" name="テキスト ボックス 716"/>
        <xdr:cNvSpPr txBox="1"/>
      </xdr:nvSpPr>
      <xdr:spPr>
        <a:xfrm>
          <a:off x="12547111" y="163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73178</xdr:rowOff>
    </xdr:from>
    <xdr:to>
      <xdr:col>32</xdr:col>
      <xdr:colOff>186689</xdr:colOff>
      <xdr:row>38</xdr:row>
      <xdr:rowOff>139700</xdr:rowOff>
    </xdr:to>
    <xdr:cxnSp macro="">
      <xdr:nvCxnSpPr>
        <xdr:cNvPr id="739" name="直線コネクタ 738"/>
        <xdr:cNvCxnSpPr/>
      </xdr:nvCxnSpPr>
      <xdr:spPr>
        <a:xfrm flipV="1">
          <a:off x="22159595" y="6588278"/>
          <a:ext cx="1269" cy="6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57954</xdr:rowOff>
    </xdr:from>
    <xdr:ext cx="249299" cy="259045"/>
    <xdr:sp macro="" textlink="">
      <xdr:nvSpPr>
        <xdr:cNvPr id="740" name="諸支出金最小値テキスト"/>
        <xdr:cNvSpPr txBox="1"/>
      </xdr:nvSpPr>
      <xdr:spPr>
        <a:xfrm>
          <a:off x="22212300" y="67445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19854</xdr:rowOff>
    </xdr:from>
    <xdr:ext cx="378565" cy="259045"/>
    <xdr:sp macro="" textlink="">
      <xdr:nvSpPr>
        <xdr:cNvPr id="742" name="諸支出金最大値テキスト"/>
        <xdr:cNvSpPr txBox="1"/>
      </xdr:nvSpPr>
      <xdr:spPr>
        <a:xfrm>
          <a:off x="22212300" y="636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38</xdr:row>
      <xdr:rowOff>73178</xdr:rowOff>
    </xdr:from>
    <xdr:to>
      <xdr:col>32</xdr:col>
      <xdr:colOff>276225</xdr:colOff>
      <xdr:row>38</xdr:row>
      <xdr:rowOff>73178</xdr:rowOff>
    </xdr:to>
    <xdr:cxnSp macro="">
      <xdr:nvCxnSpPr>
        <xdr:cNvPr id="743" name="直線コネクタ 742"/>
        <xdr:cNvCxnSpPr/>
      </xdr:nvCxnSpPr>
      <xdr:spPr>
        <a:xfrm>
          <a:off x="22072600" y="658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146854</xdr:rowOff>
    </xdr:from>
    <xdr:ext cx="313932" cy="259045"/>
    <xdr:sp macro="" textlink="">
      <xdr:nvSpPr>
        <xdr:cNvPr id="745" name="諸支出金平均値テキスト"/>
        <xdr:cNvSpPr txBox="1"/>
      </xdr:nvSpPr>
      <xdr:spPr>
        <a:xfrm>
          <a:off x="22212300" y="649050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85928</xdr:rowOff>
    </xdr:from>
    <xdr:to>
      <xdr:col>32</xdr:col>
      <xdr:colOff>238125</xdr:colOff>
      <xdr:row>39</xdr:row>
      <xdr:rowOff>16078</xdr:rowOff>
    </xdr:to>
    <xdr:sp macro="" textlink="">
      <xdr:nvSpPr>
        <xdr:cNvPr id="746" name="フローチャート : 判断 745"/>
        <xdr:cNvSpPr/>
      </xdr:nvSpPr>
      <xdr:spPr>
        <a:xfrm>
          <a:off x="22110700" y="660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8" name="フローチャート : 判断 747"/>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29405</xdr:rowOff>
    </xdr:from>
    <xdr:ext cx="313932" cy="259045"/>
    <xdr:sp macro="" textlink="">
      <xdr:nvSpPr>
        <xdr:cNvPr id="749" name="テキスト ボックス 748"/>
        <xdr:cNvSpPr txBox="1"/>
      </xdr:nvSpPr>
      <xdr:spPr>
        <a:xfrm>
          <a:off x="21166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18999</xdr:rowOff>
    </xdr:from>
    <xdr:to>
      <xdr:col>29</xdr:col>
      <xdr:colOff>517525</xdr:colOff>
      <xdr:row>38</xdr:row>
      <xdr:rowOff>139700</xdr:rowOff>
    </xdr:to>
    <xdr:cxnSp macro="">
      <xdr:nvCxnSpPr>
        <xdr:cNvPr id="750" name="直線コネクタ 749"/>
        <xdr:cNvCxnSpPr/>
      </xdr:nvCxnSpPr>
      <xdr:spPr>
        <a:xfrm>
          <a:off x="19545300" y="5162499"/>
          <a:ext cx="889000" cy="14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1" name="フローチャート : 判断 750"/>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25290</xdr:rowOff>
    </xdr:from>
    <xdr:ext cx="313932" cy="259045"/>
    <xdr:sp macro="" textlink="">
      <xdr:nvSpPr>
        <xdr:cNvPr id="752" name="テキスト ボックス 751"/>
        <xdr:cNvSpPr txBox="1"/>
      </xdr:nvSpPr>
      <xdr:spPr>
        <a:xfrm>
          <a:off x="20277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18999</xdr:rowOff>
    </xdr:from>
    <xdr:to>
      <xdr:col>28</xdr:col>
      <xdr:colOff>314325</xdr:colOff>
      <xdr:row>38</xdr:row>
      <xdr:rowOff>139700</xdr:rowOff>
    </xdr:to>
    <xdr:cxnSp macro="">
      <xdr:nvCxnSpPr>
        <xdr:cNvPr id="753" name="直線コネクタ 752"/>
        <xdr:cNvCxnSpPr/>
      </xdr:nvCxnSpPr>
      <xdr:spPr>
        <a:xfrm flipV="1">
          <a:off x="18656300" y="5162499"/>
          <a:ext cx="889000" cy="14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18948</xdr:rowOff>
    </xdr:from>
    <xdr:to>
      <xdr:col>28</xdr:col>
      <xdr:colOff>365125</xdr:colOff>
      <xdr:row>38</xdr:row>
      <xdr:rowOff>120548</xdr:rowOff>
    </xdr:to>
    <xdr:sp macro="" textlink="">
      <xdr:nvSpPr>
        <xdr:cNvPr id="754" name="フローチャート : 判断 753"/>
        <xdr:cNvSpPr/>
      </xdr:nvSpPr>
      <xdr:spPr>
        <a:xfrm>
          <a:off x="19494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111675</xdr:rowOff>
    </xdr:from>
    <xdr:ext cx="378565" cy="259045"/>
    <xdr:sp macro="" textlink="">
      <xdr:nvSpPr>
        <xdr:cNvPr id="755" name="テキスト ボックス 754"/>
        <xdr:cNvSpPr txBox="1"/>
      </xdr:nvSpPr>
      <xdr:spPr>
        <a:xfrm>
          <a:off x="19356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56" name="フローチャート : 判断 755"/>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57" name="テキスト ボックス 756"/>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102404</xdr:rowOff>
    </xdr:from>
    <xdr:ext cx="249299" cy="259045"/>
    <xdr:sp macro="" textlink="">
      <xdr:nvSpPr>
        <xdr:cNvPr id="764" name="諸支出金該当値テキスト"/>
        <xdr:cNvSpPr txBox="1"/>
      </xdr:nvSpPr>
      <xdr:spPr>
        <a:xfrm>
          <a:off x="22212300" y="66175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139649</xdr:rowOff>
    </xdr:from>
    <xdr:to>
      <xdr:col>28</xdr:col>
      <xdr:colOff>365125</xdr:colOff>
      <xdr:row>30</xdr:row>
      <xdr:rowOff>69799</xdr:rowOff>
    </xdr:to>
    <xdr:sp macro="" textlink="">
      <xdr:nvSpPr>
        <xdr:cNvPr id="769" name="円/楕円 768"/>
        <xdr:cNvSpPr/>
      </xdr:nvSpPr>
      <xdr:spPr>
        <a:xfrm>
          <a:off x="19494500" y="51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86326</xdr:rowOff>
    </xdr:from>
    <xdr:ext cx="469744" cy="259045"/>
    <xdr:sp macro="" textlink="">
      <xdr:nvSpPr>
        <xdr:cNvPr id="770" name="テキスト ボックス 769"/>
        <xdr:cNvSpPr txBox="1"/>
      </xdr:nvSpPr>
      <xdr:spPr>
        <a:xfrm>
          <a:off x="19310427" y="48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消防費及び教育費において、類似団体との乖離が顕著である。</a:t>
          </a:r>
          <a:endParaRPr lang="ja-JP" altLang="ja-JP" sz="1400">
            <a:effectLst/>
          </a:endParaRPr>
        </a:p>
        <a:p>
          <a:r>
            <a:rPr kumimoji="1" lang="ja-JP" altLang="ja-JP" sz="1100">
              <a:solidFill>
                <a:schemeClr val="dk1"/>
              </a:solidFill>
              <a:effectLst/>
              <a:latin typeface="+mn-lt"/>
              <a:ea typeface="+mn-ea"/>
              <a:cs typeface="+mn-cs"/>
            </a:rPr>
            <a:t>　消防費の要因としては、津波監視カメラ設置事業（</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73,777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6,888.6</a:t>
          </a:r>
          <a:r>
            <a:rPr kumimoji="1" lang="ja-JP" altLang="ja-JP" sz="1100">
              <a:solidFill>
                <a:schemeClr val="dk1"/>
              </a:solidFill>
              <a:effectLst/>
              <a:latin typeface="+mn-lt"/>
              <a:ea typeface="+mn-ea"/>
              <a:cs typeface="+mn-cs"/>
            </a:rPr>
            <a:t>％増）、八木地区宅地嵩上げ工事補償費（</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66,500</a:t>
          </a:r>
          <a:r>
            <a:rPr kumimoji="1" lang="ja-JP" altLang="ja-JP" sz="1100">
              <a:solidFill>
                <a:schemeClr val="dk1"/>
              </a:solidFill>
              <a:effectLst/>
              <a:latin typeface="+mn-lt"/>
              <a:ea typeface="+mn-ea"/>
              <a:cs typeface="+mn-cs"/>
            </a:rPr>
            <a:t>千円、皆増）及び同嵩上げ工事（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21,424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％増）など、東日本大震災をきっかけとした防災対策への注力が表れたもの。なお、平成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年度からも久慈消防署種市分署整備事業を２ヵ年継続事業として進めており、消防費の肥大化は平成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年度以降も見込まれる。</a:t>
          </a:r>
          <a:endParaRPr lang="ja-JP" altLang="ja-JP" sz="1400">
            <a:effectLst/>
          </a:endParaRPr>
        </a:p>
        <a:p>
          <a:r>
            <a:rPr kumimoji="1" lang="ja-JP" altLang="ja-JP" sz="1100">
              <a:solidFill>
                <a:schemeClr val="dk1"/>
              </a:solidFill>
              <a:effectLst/>
              <a:latin typeface="+mn-lt"/>
              <a:ea typeface="+mn-ea"/>
              <a:cs typeface="+mn-cs"/>
            </a:rPr>
            <a:t>　教育費の要因としては、種市小学校整備事業（</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688,587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78.1</a:t>
          </a:r>
          <a:r>
            <a:rPr kumimoji="1" lang="ja-JP" altLang="ja-JP" sz="1100">
              <a:solidFill>
                <a:schemeClr val="dk1"/>
              </a:solidFill>
              <a:effectLst/>
              <a:latin typeface="+mn-lt"/>
              <a:ea typeface="+mn-ea"/>
              <a:cs typeface="+mn-cs"/>
            </a:rPr>
            <a:t>％増）及び平成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年度から３ヵ年継続事業である中野小学校改築事業の大型事業が続いていることが要因である。</a:t>
          </a:r>
          <a:endParaRPr lang="ja-JP" altLang="ja-JP" sz="1400">
            <a:effectLst/>
          </a:endParaRPr>
        </a:p>
        <a:p>
          <a:r>
            <a:rPr kumimoji="1" lang="ja-JP" altLang="ja-JP" sz="1100">
              <a:solidFill>
                <a:schemeClr val="dk1"/>
              </a:solidFill>
              <a:effectLst/>
              <a:latin typeface="+mn-lt"/>
              <a:ea typeface="+mn-ea"/>
              <a:cs typeface="+mn-cs"/>
            </a:rPr>
            <a:t>　また、災害復旧費における平成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年度の減少幅が大きいのは、東日本大震災の事業進捗状況を表しているもの。</a:t>
          </a:r>
          <a:endParaRPr lang="ja-JP" altLang="ja-JP" sz="1400">
            <a:effectLst/>
          </a:endParaRPr>
        </a:p>
        <a:p>
          <a:r>
            <a:rPr kumimoji="1" lang="ja-JP" altLang="ja-JP" sz="1100">
              <a:solidFill>
                <a:schemeClr val="dk1"/>
              </a:solidFill>
              <a:effectLst/>
              <a:latin typeface="+mn-lt"/>
              <a:ea typeface="+mn-ea"/>
              <a:cs typeface="+mn-cs"/>
            </a:rPr>
            <a:t>　諸支出金において平成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年度が突出しているのは、震災による高台移転者の土地購入費（</a:t>
          </a:r>
          <a:r>
            <a:rPr kumimoji="1" lang="en-US" altLang="ja-JP" sz="1100">
              <a:solidFill>
                <a:schemeClr val="dk1"/>
              </a:solidFill>
              <a:effectLst/>
              <a:latin typeface="+mn-lt"/>
              <a:ea typeface="+mn-ea"/>
              <a:cs typeface="+mn-cs"/>
            </a:rPr>
            <a:t>2,670</a:t>
          </a:r>
          <a:r>
            <a:rPr kumimoji="1" lang="ja-JP" altLang="ja-JP" sz="1100">
              <a:solidFill>
                <a:schemeClr val="dk1"/>
              </a:solidFill>
              <a:effectLst/>
              <a:latin typeface="+mn-lt"/>
              <a:ea typeface="+mn-ea"/>
              <a:cs typeface="+mn-cs"/>
            </a:rPr>
            <a:t>千円）と、農林業振興等多用途用地購入費（</a:t>
          </a:r>
          <a:r>
            <a:rPr kumimoji="1" lang="en-US" altLang="ja-JP" sz="1100">
              <a:solidFill>
                <a:schemeClr val="dk1"/>
              </a:solidFill>
              <a:effectLst/>
              <a:latin typeface="+mn-lt"/>
              <a:ea typeface="+mn-ea"/>
              <a:cs typeface="+mn-cs"/>
            </a:rPr>
            <a:t>118,000</a:t>
          </a:r>
          <a:r>
            <a:rPr kumimoji="1" lang="ja-JP" altLang="ja-JP" sz="1100">
              <a:solidFill>
                <a:schemeClr val="dk1"/>
              </a:solidFill>
              <a:effectLst/>
              <a:latin typeface="+mn-lt"/>
              <a:ea typeface="+mn-ea"/>
              <a:cs typeface="+mn-cs"/>
            </a:rPr>
            <a:t>千円）を要因とするものである。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財政調整基金については、標準財政規模比が平成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年度に減少したが、残高額は徐々に増加している（</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1,209</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2,371</a:t>
          </a:r>
          <a:r>
            <a:rPr lang="ja-JP" altLang="ja-JP" sz="1100" b="0" i="0" baseline="0">
              <a:solidFill>
                <a:schemeClr val="dk1"/>
              </a:solidFill>
              <a:effectLst/>
              <a:latin typeface="+mn-lt"/>
              <a:ea typeface="+mn-ea"/>
              <a:cs typeface="+mn-cs"/>
            </a:rPr>
            <a:t>百万円）。</a:t>
          </a:r>
          <a:endParaRPr lang="ja-JP" altLang="ja-JP" sz="1400">
            <a:effectLst/>
          </a:endParaRPr>
        </a:p>
        <a:p>
          <a:pPr rtl="0"/>
          <a:r>
            <a:rPr lang="ja-JP" altLang="ja-JP" sz="1100" b="0" i="0" baseline="0">
              <a:solidFill>
                <a:schemeClr val="dk1"/>
              </a:solidFill>
              <a:effectLst/>
              <a:latin typeface="+mn-lt"/>
              <a:ea typeface="+mn-ea"/>
              <a:cs typeface="+mn-cs"/>
            </a:rPr>
            <a:t>　但し、平成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年度以降においては主要財源として取り崩しを見込んでおり、</a:t>
          </a:r>
          <a:r>
            <a:rPr lang="ja-JP" altLang="en-US" sz="1100" b="0" i="0" baseline="0">
              <a:solidFill>
                <a:schemeClr val="dk1"/>
              </a:solidFill>
              <a:effectLst/>
              <a:latin typeface="+mn-lt"/>
              <a:ea typeface="+mn-ea"/>
              <a:cs typeface="+mn-cs"/>
            </a:rPr>
            <a:t>基金を有効活用しつつも枯渇しないよう、残高をコントロールしていく必要がある。</a:t>
          </a:r>
          <a:endParaRPr lang="ja-JP" altLang="ja-JP" sz="1400">
            <a:effectLst/>
          </a:endParaRPr>
        </a:p>
        <a:p>
          <a:pPr rtl="0"/>
          <a:r>
            <a:rPr lang="ja-JP" altLang="ja-JP" sz="1100" b="0" i="0" baseline="0">
              <a:solidFill>
                <a:schemeClr val="dk1"/>
              </a:solidFill>
              <a:effectLst/>
              <a:latin typeface="+mn-lt"/>
              <a:ea typeface="+mn-ea"/>
              <a:cs typeface="+mn-cs"/>
            </a:rPr>
            <a:t>　実質収支については、歳入歳出差引額</a:t>
          </a:r>
          <a:r>
            <a:rPr lang="ja-JP" altLang="en-US" sz="1100" b="0" i="0" baseline="0">
              <a:solidFill>
                <a:schemeClr val="dk1"/>
              </a:solidFill>
              <a:effectLst/>
              <a:latin typeface="+mn-lt"/>
              <a:ea typeface="+mn-ea"/>
              <a:cs typeface="+mn-cs"/>
            </a:rPr>
            <a:t>が大きく減少し（</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639,407</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H28:358,367</a:t>
          </a:r>
          <a:r>
            <a:rPr lang="ja-JP" altLang="en-US" sz="1100" b="0" i="0" baseline="0">
              <a:solidFill>
                <a:schemeClr val="dk1"/>
              </a:solidFill>
              <a:effectLst/>
              <a:latin typeface="+mn-lt"/>
              <a:ea typeface="+mn-ea"/>
              <a:cs typeface="+mn-cs"/>
            </a:rPr>
            <a:t>千円）、翌年度繰越財源が大きく増加（</a:t>
          </a:r>
          <a:r>
            <a:rPr lang="en-US" altLang="ja-JP" sz="1100" b="0" i="0" baseline="0">
              <a:solidFill>
                <a:schemeClr val="dk1"/>
              </a:solidFill>
              <a:effectLst/>
              <a:latin typeface="+mn-lt"/>
              <a:ea typeface="+mn-ea"/>
              <a:cs typeface="+mn-cs"/>
            </a:rPr>
            <a:t>H27:155,700</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H28:237,534</a:t>
          </a:r>
          <a:r>
            <a:rPr lang="ja-JP" altLang="en-US" sz="1100" b="0" i="0" baseline="0">
              <a:solidFill>
                <a:schemeClr val="dk1"/>
              </a:solidFill>
              <a:effectLst/>
              <a:latin typeface="+mn-lt"/>
              <a:ea typeface="+mn-ea"/>
              <a:cs typeface="+mn-cs"/>
            </a:rPr>
            <a:t>千円）したことから、実質収支が</a:t>
          </a:r>
          <a:r>
            <a:rPr lang="en-US" altLang="ja-JP" sz="1100" b="0" i="0" baseline="0">
              <a:solidFill>
                <a:schemeClr val="dk1"/>
              </a:solidFill>
              <a:effectLst/>
              <a:latin typeface="+mn-lt"/>
              <a:ea typeface="+mn-ea"/>
              <a:cs typeface="+mn-cs"/>
            </a:rPr>
            <a:t>362,874</a:t>
          </a:r>
          <a:r>
            <a:rPr lang="ja-JP" altLang="en-US" sz="1100" b="0" i="0" baseline="0">
              <a:solidFill>
                <a:schemeClr val="dk1"/>
              </a:solidFill>
              <a:effectLst/>
              <a:latin typeface="+mn-lt"/>
              <a:ea typeface="+mn-ea"/>
              <a:cs typeface="+mn-cs"/>
            </a:rPr>
            <a:t>千円の減額となり、実質単年度収支も△</a:t>
          </a:r>
          <a:r>
            <a:rPr lang="en-US" altLang="ja-JP" sz="1100" b="0" i="0" baseline="0">
              <a:solidFill>
                <a:schemeClr val="dk1"/>
              </a:solidFill>
              <a:effectLst/>
              <a:latin typeface="+mn-lt"/>
              <a:ea typeface="+mn-ea"/>
              <a:cs typeface="+mn-cs"/>
            </a:rPr>
            <a:t>3.12</a:t>
          </a:r>
          <a:r>
            <a:rPr lang="ja-JP" altLang="en-US" sz="1100" b="0" i="0" baseline="0">
              <a:solidFill>
                <a:schemeClr val="dk1"/>
              </a:solidFill>
              <a:effectLst/>
              <a:latin typeface="+mn-lt"/>
              <a:ea typeface="+mn-ea"/>
              <a:cs typeface="+mn-cs"/>
            </a:rPr>
            <a:t>％の大幅減となった。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地方交付税の合併算定替分が段階的に縮減する平成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年度以降は、一層厳しい財政状況と</a:t>
          </a:r>
          <a:r>
            <a:rPr lang="ja-JP" altLang="en-US" sz="1100" b="0" i="0" baseline="0">
              <a:solidFill>
                <a:schemeClr val="dk1"/>
              </a:solidFill>
              <a:effectLst/>
              <a:latin typeface="+mn-lt"/>
              <a:ea typeface="+mn-ea"/>
              <a:cs typeface="+mn-cs"/>
            </a:rPr>
            <a:t>なっている</a:t>
          </a:r>
          <a:r>
            <a:rPr lang="ja-JP" altLang="ja-JP" sz="1100" b="0" i="0" baseline="0">
              <a:solidFill>
                <a:schemeClr val="dk1"/>
              </a:solidFill>
              <a:effectLst/>
              <a:latin typeface="+mn-lt"/>
              <a:ea typeface="+mn-ea"/>
              <a:cs typeface="+mn-cs"/>
            </a:rPr>
            <a:t>。経常経費の縮減を進めるなどの努力が必要である。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病院事業については、収益的収支で</a:t>
          </a:r>
          <a:r>
            <a:rPr lang="en-US" altLang="ja-JP" sz="1100" b="0" i="0" baseline="0">
              <a:solidFill>
                <a:schemeClr val="dk1"/>
              </a:solidFill>
              <a:effectLst/>
              <a:latin typeface="+mn-lt"/>
              <a:ea typeface="+mn-ea"/>
              <a:cs typeface="+mn-cs"/>
            </a:rPr>
            <a:t>158,695</a:t>
          </a:r>
          <a:r>
            <a:rPr lang="ja-JP" altLang="ja-JP" sz="1100" b="0" i="0" baseline="0">
              <a:solidFill>
                <a:schemeClr val="dk1"/>
              </a:solidFill>
              <a:effectLst/>
              <a:latin typeface="+mn-lt"/>
              <a:ea typeface="+mn-ea"/>
              <a:cs typeface="+mn-cs"/>
            </a:rPr>
            <a:t>千円の純損失となり、資本的収支では</a:t>
          </a:r>
          <a:r>
            <a:rPr lang="en-US" altLang="ja-JP" sz="1100" b="0" i="0" baseline="0">
              <a:solidFill>
                <a:schemeClr val="dk1"/>
              </a:solidFill>
              <a:effectLst/>
              <a:latin typeface="+mn-lt"/>
              <a:ea typeface="+mn-ea"/>
              <a:cs typeface="+mn-cs"/>
            </a:rPr>
            <a:t>56,255</a:t>
          </a:r>
          <a:r>
            <a:rPr lang="ja-JP" altLang="ja-JP" sz="1100" b="0" i="0" baseline="0">
              <a:solidFill>
                <a:schemeClr val="dk1"/>
              </a:solidFill>
              <a:effectLst/>
              <a:latin typeface="+mn-lt"/>
              <a:ea typeface="+mn-ea"/>
              <a:cs typeface="+mn-cs"/>
            </a:rPr>
            <a:t>千円の不足額となった。一方経常収支においては、入院患者の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したものの、外来患者一人当たり診療単価が</a:t>
          </a:r>
          <a:r>
            <a:rPr lang="en-US" altLang="ja-JP" sz="1100" b="0" i="0" baseline="0">
              <a:solidFill>
                <a:schemeClr val="dk1"/>
              </a:solidFill>
              <a:effectLst/>
              <a:latin typeface="+mn-lt"/>
              <a:ea typeface="+mn-ea"/>
              <a:cs typeface="+mn-cs"/>
            </a:rPr>
            <a:t>4.8</a:t>
          </a:r>
          <a:r>
            <a:rPr lang="ja-JP" altLang="en-US" sz="1100" b="0" i="0" baseline="0">
              <a:solidFill>
                <a:schemeClr val="dk1"/>
              </a:solidFill>
              <a:effectLst/>
              <a:latin typeface="+mn-lt"/>
              <a:ea typeface="+mn-ea"/>
              <a:cs typeface="+mn-cs"/>
            </a:rPr>
            <a:t>％減少したことや、一般会計繰入金を</a:t>
          </a:r>
          <a:r>
            <a:rPr lang="en-US" altLang="ja-JP" sz="1100" b="0" i="0" baseline="0">
              <a:solidFill>
                <a:schemeClr val="dk1"/>
              </a:solidFill>
              <a:effectLst/>
              <a:latin typeface="+mn-lt"/>
              <a:ea typeface="+mn-ea"/>
              <a:cs typeface="+mn-cs"/>
            </a:rPr>
            <a:t>23,590</a:t>
          </a:r>
          <a:r>
            <a:rPr lang="ja-JP" altLang="en-US" sz="1100" b="0" i="0" baseline="0">
              <a:solidFill>
                <a:schemeClr val="dk1"/>
              </a:solidFill>
              <a:effectLst/>
              <a:latin typeface="+mn-lt"/>
              <a:ea typeface="+mn-ea"/>
              <a:cs typeface="+mn-cs"/>
            </a:rPr>
            <a:t>千円減額したことから、</a:t>
          </a:r>
          <a:r>
            <a:rPr lang="en-US" altLang="ja-JP" sz="1100" b="0" i="0" baseline="0">
              <a:solidFill>
                <a:schemeClr val="dk1"/>
              </a:solidFill>
              <a:effectLst/>
              <a:latin typeface="+mn-lt"/>
              <a:ea typeface="+mn-ea"/>
              <a:cs typeface="+mn-cs"/>
            </a:rPr>
            <a:t>18,590</a:t>
          </a:r>
          <a:r>
            <a:rPr lang="ja-JP" altLang="en-US" sz="1100" b="0" i="0" baseline="0">
              <a:solidFill>
                <a:schemeClr val="dk1"/>
              </a:solidFill>
              <a:effectLst/>
              <a:latin typeface="+mn-lt"/>
              <a:ea typeface="+mn-ea"/>
              <a:cs typeface="+mn-cs"/>
            </a:rPr>
            <a:t>千円の収入減となった。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水道事業については、</a:t>
          </a:r>
          <a:r>
            <a:rPr lang="ja-JP" altLang="ja-JP" sz="1100" b="0" i="0" baseline="0">
              <a:solidFill>
                <a:schemeClr val="dk1"/>
              </a:solidFill>
              <a:effectLst/>
              <a:latin typeface="+mn-lt"/>
              <a:ea typeface="+mn-ea"/>
              <a:cs typeface="+mn-cs"/>
            </a:rPr>
            <a:t>資本的収支における</a:t>
          </a:r>
          <a:r>
            <a:rPr lang="en-US" altLang="ja-JP" sz="1100" b="0" i="0" baseline="0">
              <a:solidFill>
                <a:schemeClr val="dk1"/>
              </a:solidFill>
              <a:effectLst/>
              <a:latin typeface="+mn-lt"/>
              <a:ea typeface="+mn-ea"/>
              <a:cs typeface="+mn-cs"/>
            </a:rPr>
            <a:t>132,402</a:t>
          </a:r>
          <a:r>
            <a:rPr lang="ja-JP" altLang="ja-JP" sz="1100" b="0" i="0" baseline="0">
              <a:solidFill>
                <a:schemeClr val="dk1"/>
              </a:solidFill>
              <a:effectLst/>
              <a:latin typeface="+mn-lt"/>
              <a:ea typeface="+mn-ea"/>
              <a:cs typeface="+mn-cs"/>
            </a:rPr>
            <a:t>千円の不足額を、消費税及び地方消費税資本的収支調整額及び過年度分損益勘定留保資金で補填したものである。経営状況改善や町村合併後の課題でもある料金改定を検討し、一般会計からの負担を縮減する必要がある。</a:t>
          </a:r>
          <a:endParaRPr lang="ja-JP" altLang="ja-JP" sz="1400">
            <a:effectLst/>
          </a:endParaRPr>
        </a:p>
        <a:p>
          <a:pPr rtl="0"/>
          <a:r>
            <a:rPr lang="ja-JP" altLang="ja-JP" sz="1100" b="0" i="0" baseline="0">
              <a:solidFill>
                <a:schemeClr val="dk1"/>
              </a:solidFill>
              <a:effectLst/>
              <a:latin typeface="+mn-lt"/>
              <a:ea typeface="+mn-ea"/>
              <a:cs typeface="+mn-cs"/>
            </a:rPr>
            <a:t>　一般会計については、</a:t>
          </a:r>
          <a:r>
            <a:rPr lang="ja-JP" altLang="en-US" sz="1100" b="0" i="0" baseline="0">
              <a:solidFill>
                <a:schemeClr val="dk1"/>
              </a:solidFill>
              <a:effectLst/>
              <a:latin typeface="+mn-lt"/>
              <a:ea typeface="+mn-ea"/>
              <a:cs typeface="+mn-cs"/>
            </a:rPr>
            <a:t>実質単年度収支が大幅に減となった（△</a:t>
          </a:r>
          <a:r>
            <a:rPr lang="en-US" altLang="ja-JP" sz="1100" b="0" i="0" baseline="0">
              <a:solidFill>
                <a:schemeClr val="dk1"/>
              </a:solidFill>
              <a:effectLst/>
              <a:latin typeface="+mn-lt"/>
              <a:ea typeface="+mn-ea"/>
              <a:cs typeface="+mn-cs"/>
            </a:rPr>
            <a:t>362,874</a:t>
          </a:r>
          <a:r>
            <a:rPr lang="ja-JP" altLang="en-US" sz="1100" b="0" i="0" baseline="0">
              <a:solidFill>
                <a:schemeClr val="dk1"/>
              </a:solidFill>
              <a:effectLst/>
              <a:latin typeface="+mn-lt"/>
              <a:ea typeface="+mn-ea"/>
              <a:cs typeface="+mn-cs"/>
            </a:rPr>
            <a:t>千円）ことから、標準財政規模比も</a:t>
          </a:r>
          <a:r>
            <a:rPr lang="en-US" altLang="ja-JP" sz="1100" b="0" i="0" baseline="0">
              <a:solidFill>
                <a:schemeClr val="dk1"/>
              </a:solidFill>
              <a:effectLst/>
              <a:latin typeface="+mn-lt"/>
              <a:ea typeface="+mn-ea"/>
              <a:cs typeface="+mn-cs"/>
            </a:rPr>
            <a:t>1.78</a:t>
          </a:r>
          <a:r>
            <a:rPr lang="ja-JP" altLang="en-US" sz="1100" b="0" i="0" baseline="0">
              <a:solidFill>
                <a:schemeClr val="dk1"/>
              </a:solidFill>
              <a:effectLst/>
              <a:latin typeface="+mn-lt"/>
              <a:ea typeface="+mn-ea"/>
              <a:cs typeface="+mn-cs"/>
            </a:rPr>
            <a:t>％と大きく減少した。</a:t>
          </a:r>
          <a:endParaRPr lang="ja-JP" altLang="ja-JP" sz="1400">
            <a:effectLst/>
          </a:endParaRPr>
        </a:p>
        <a:p>
          <a:pPr rtl="0"/>
          <a:r>
            <a:rPr lang="ja-JP" altLang="ja-JP" sz="1100" b="0" i="0" baseline="0">
              <a:solidFill>
                <a:schemeClr val="dk1"/>
              </a:solidFill>
              <a:effectLst/>
              <a:latin typeface="+mn-lt"/>
              <a:ea typeface="+mn-ea"/>
              <a:cs typeface="+mn-cs"/>
            </a:rPr>
            <a:t>　公共下水道事業では、歳入が</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％の増、歳出が</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11,835</a:t>
          </a:r>
          <a:r>
            <a:rPr lang="ja-JP" altLang="ja-JP" sz="1100" b="0" i="0" baseline="0">
              <a:solidFill>
                <a:schemeClr val="dk1"/>
              </a:solidFill>
              <a:effectLst/>
              <a:latin typeface="+mn-lt"/>
              <a:ea typeface="+mn-ea"/>
              <a:cs typeface="+mn-cs"/>
            </a:rPr>
            <a:t>千円の実質収支黒字となっている。</a:t>
          </a:r>
          <a:r>
            <a:rPr lang="ja-JP" altLang="en-US" sz="1100" b="0" i="0" baseline="0">
              <a:solidFill>
                <a:schemeClr val="dk1"/>
              </a:solidFill>
              <a:effectLst/>
              <a:latin typeface="+mn-lt"/>
              <a:ea typeface="+mn-ea"/>
              <a:cs typeface="+mn-cs"/>
            </a:rPr>
            <a:t>歳入では国庫支出金及び町債等の増、歳出では公共下水道事業費等の全科目で増となったことが要因である。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国民健康保険会計については前年より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ポイント悪化した。</a:t>
          </a:r>
          <a:r>
            <a:rPr lang="ja-JP" altLang="en-US" sz="1100" b="0" i="0" baseline="0">
              <a:solidFill>
                <a:schemeClr val="dk1"/>
              </a:solidFill>
              <a:effectLst/>
              <a:latin typeface="+mn-lt"/>
              <a:ea typeface="+mn-ea"/>
              <a:cs typeface="+mn-cs"/>
            </a:rPr>
            <a:t>実質収支は</a:t>
          </a:r>
          <a:r>
            <a:rPr lang="en-US" altLang="ja-JP" sz="1100" b="0" i="0" baseline="0">
              <a:solidFill>
                <a:schemeClr val="dk1"/>
              </a:solidFill>
              <a:effectLst/>
              <a:latin typeface="+mn-lt"/>
              <a:ea typeface="+mn-ea"/>
              <a:cs typeface="+mn-cs"/>
            </a:rPr>
            <a:t>3,781</a:t>
          </a:r>
          <a:r>
            <a:rPr lang="ja-JP" altLang="en-US" sz="1100" b="0" i="0" baseline="0">
              <a:solidFill>
                <a:schemeClr val="dk1"/>
              </a:solidFill>
              <a:effectLst/>
              <a:latin typeface="+mn-lt"/>
              <a:ea typeface="+mn-ea"/>
              <a:cs typeface="+mn-cs"/>
            </a:rPr>
            <a:t>千円の黒字を維持したが、一般会計からの繰入によるところが大きい。</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年度からの国保の都道府県化を見据え、国保財政の健全化</a:t>
          </a:r>
          <a:r>
            <a:rPr lang="ja-JP" altLang="en-US" sz="1100" b="0" i="0" baseline="0">
              <a:solidFill>
                <a:schemeClr val="dk1"/>
              </a:solidFill>
              <a:effectLst/>
              <a:latin typeface="+mn-lt"/>
              <a:ea typeface="+mn-ea"/>
              <a:cs typeface="+mn-cs"/>
            </a:rPr>
            <a:t>は喫緊の課題である。</a:t>
          </a:r>
          <a:endParaRPr lang="ja-JP" altLang="ja-JP" sz="1400">
            <a:effectLst/>
          </a:endParaRPr>
        </a:p>
        <a:p>
          <a:r>
            <a:rPr lang="ja-JP" altLang="ja-JP" sz="1100" b="0" i="0" baseline="0">
              <a:solidFill>
                <a:schemeClr val="dk1"/>
              </a:solidFill>
              <a:effectLst/>
              <a:latin typeface="+mn-lt"/>
              <a:ea typeface="+mn-ea"/>
              <a:cs typeface="+mn-cs"/>
            </a:rPr>
            <a:t>　その他の会計についても、一般会計からの繰入金等で、黒字を維持している状況であるが、一般会計の負担を必要最低限に抑えるため、基準外繰入を抑えるよう努め、収支均衡を図っている状況である。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12167026</v>
      </c>
      <c r="BO4" s="351"/>
      <c r="BP4" s="351"/>
      <c r="BQ4" s="351"/>
      <c r="BR4" s="351"/>
      <c r="BS4" s="351"/>
      <c r="BT4" s="351"/>
      <c r="BU4" s="352"/>
      <c r="BV4" s="350">
        <v>12592365</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1.8</v>
      </c>
      <c r="CU4" s="357"/>
      <c r="CV4" s="357"/>
      <c r="CW4" s="357"/>
      <c r="CX4" s="357"/>
      <c r="CY4" s="357"/>
      <c r="CZ4" s="357"/>
      <c r="DA4" s="358"/>
      <c r="DB4" s="356">
        <v>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0" t="s">
        <v>77</v>
      </c>
      <c r="AN5" s="411"/>
      <c r="AO5" s="411"/>
      <c r="AP5" s="411"/>
      <c r="AQ5" s="411"/>
      <c r="AR5" s="411"/>
      <c r="AS5" s="411"/>
      <c r="AT5" s="412"/>
      <c r="AU5" s="413" t="s">
        <v>78</v>
      </c>
      <c r="AV5" s="414"/>
      <c r="AW5" s="414"/>
      <c r="AX5" s="414"/>
      <c r="AY5" s="415" t="s">
        <v>79</v>
      </c>
      <c r="AZ5" s="416"/>
      <c r="BA5" s="416"/>
      <c r="BB5" s="416"/>
      <c r="BC5" s="416"/>
      <c r="BD5" s="416"/>
      <c r="BE5" s="416"/>
      <c r="BF5" s="416"/>
      <c r="BG5" s="416"/>
      <c r="BH5" s="416"/>
      <c r="BI5" s="416"/>
      <c r="BJ5" s="416"/>
      <c r="BK5" s="416"/>
      <c r="BL5" s="416"/>
      <c r="BM5" s="417"/>
      <c r="BN5" s="418">
        <v>11808659</v>
      </c>
      <c r="BO5" s="419"/>
      <c r="BP5" s="419"/>
      <c r="BQ5" s="419"/>
      <c r="BR5" s="419"/>
      <c r="BS5" s="419"/>
      <c r="BT5" s="419"/>
      <c r="BU5" s="420"/>
      <c r="BV5" s="418">
        <v>11952958</v>
      </c>
      <c r="BW5" s="419"/>
      <c r="BX5" s="419"/>
      <c r="BY5" s="419"/>
      <c r="BZ5" s="419"/>
      <c r="CA5" s="419"/>
      <c r="CB5" s="419"/>
      <c r="CC5" s="420"/>
      <c r="CD5" s="421" t="s">
        <v>80</v>
      </c>
      <c r="CE5" s="422"/>
      <c r="CF5" s="422"/>
      <c r="CG5" s="422"/>
      <c r="CH5" s="422"/>
      <c r="CI5" s="422"/>
      <c r="CJ5" s="422"/>
      <c r="CK5" s="422"/>
      <c r="CL5" s="422"/>
      <c r="CM5" s="422"/>
      <c r="CN5" s="422"/>
      <c r="CO5" s="422"/>
      <c r="CP5" s="422"/>
      <c r="CQ5" s="422"/>
      <c r="CR5" s="422"/>
      <c r="CS5" s="423"/>
      <c r="CT5" s="384">
        <v>91.1</v>
      </c>
      <c r="CU5" s="385"/>
      <c r="CV5" s="385"/>
      <c r="CW5" s="385"/>
      <c r="CX5" s="385"/>
      <c r="CY5" s="385"/>
      <c r="CZ5" s="385"/>
      <c r="DA5" s="386"/>
      <c r="DB5" s="384">
        <v>90.9</v>
      </c>
      <c r="DC5" s="385"/>
      <c r="DD5" s="385"/>
      <c r="DE5" s="385"/>
      <c r="DF5" s="385"/>
      <c r="DG5" s="385"/>
      <c r="DH5" s="385"/>
      <c r="DI5" s="386"/>
      <c r="DJ5" s="139"/>
      <c r="DK5" s="139"/>
      <c r="DL5" s="139"/>
      <c r="DM5" s="139"/>
      <c r="DN5" s="139"/>
      <c r="DO5" s="139"/>
    </row>
    <row r="6" spans="1:119" ht="18.75" customHeight="1" x14ac:dyDescent="0.15">
      <c r="A6" s="140"/>
      <c r="B6" s="387" t="s">
        <v>81</v>
      </c>
      <c r="C6" s="388"/>
      <c r="D6" s="388"/>
      <c r="E6" s="389"/>
      <c r="F6" s="389"/>
      <c r="G6" s="389"/>
      <c r="H6" s="389"/>
      <c r="I6" s="389"/>
      <c r="J6" s="389"/>
      <c r="K6" s="389"/>
      <c r="L6" s="389" t="s">
        <v>82</v>
      </c>
      <c r="M6" s="389"/>
      <c r="N6" s="389"/>
      <c r="O6" s="389"/>
      <c r="P6" s="389"/>
      <c r="Q6" s="389"/>
      <c r="R6" s="393"/>
      <c r="S6" s="393"/>
      <c r="T6" s="393"/>
      <c r="U6" s="393"/>
      <c r="V6" s="394"/>
      <c r="W6" s="397" t="s">
        <v>83</v>
      </c>
      <c r="X6" s="398"/>
      <c r="Y6" s="398"/>
      <c r="Z6" s="398"/>
      <c r="AA6" s="398"/>
      <c r="AB6" s="388"/>
      <c r="AC6" s="401" t="s">
        <v>84</v>
      </c>
      <c r="AD6" s="402"/>
      <c r="AE6" s="402"/>
      <c r="AF6" s="402"/>
      <c r="AG6" s="402"/>
      <c r="AH6" s="402"/>
      <c r="AI6" s="402"/>
      <c r="AJ6" s="402"/>
      <c r="AK6" s="402"/>
      <c r="AL6" s="403"/>
      <c r="AM6" s="410" t="s">
        <v>85</v>
      </c>
      <c r="AN6" s="411"/>
      <c r="AO6" s="411"/>
      <c r="AP6" s="411"/>
      <c r="AQ6" s="411"/>
      <c r="AR6" s="411"/>
      <c r="AS6" s="411"/>
      <c r="AT6" s="412"/>
      <c r="AU6" s="413" t="s">
        <v>78</v>
      </c>
      <c r="AV6" s="414"/>
      <c r="AW6" s="414"/>
      <c r="AX6" s="414"/>
      <c r="AY6" s="415" t="s">
        <v>86</v>
      </c>
      <c r="AZ6" s="416"/>
      <c r="BA6" s="416"/>
      <c r="BB6" s="416"/>
      <c r="BC6" s="416"/>
      <c r="BD6" s="416"/>
      <c r="BE6" s="416"/>
      <c r="BF6" s="416"/>
      <c r="BG6" s="416"/>
      <c r="BH6" s="416"/>
      <c r="BI6" s="416"/>
      <c r="BJ6" s="416"/>
      <c r="BK6" s="416"/>
      <c r="BL6" s="416"/>
      <c r="BM6" s="417"/>
      <c r="BN6" s="418">
        <v>358367</v>
      </c>
      <c r="BO6" s="419"/>
      <c r="BP6" s="419"/>
      <c r="BQ6" s="419"/>
      <c r="BR6" s="419"/>
      <c r="BS6" s="419"/>
      <c r="BT6" s="419"/>
      <c r="BU6" s="420"/>
      <c r="BV6" s="418">
        <v>639407</v>
      </c>
      <c r="BW6" s="419"/>
      <c r="BX6" s="419"/>
      <c r="BY6" s="419"/>
      <c r="BZ6" s="419"/>
      <c r="CA6" s="419"/>
      <c r="CB6" s="419"/>
      <c r="CC6" s="420"/>
      <c r="CD6" s="421" t="s">
        <v>87</v>
      </c>
      <c r="CE6" s="422"/>
      <c r="CF6" s="422"/>
      <c r="CG6" s="422"/>
      <c r="CH6" s="422"/>
      <c r="CI6" s="422"/>
      <c r="CJ6" s="422"/>
      <c r="CK6" s="422"/>
      <c r="CL6" s="422"/>
      <c r="CM6" s="422"/>
      <c r="CN6" s="422"/>
      <c r="CO6" s="422"/>
      <c r="CP6" s="422"/>
      <c r="CQ6" s="422"/>
      <c r="CR6" s="422"/>
      <c r="CS6" s="423"/>
      <c r="CT6" s="424">
        <v>94.8</v>
      </c>
      <c r="CU6" s="425"/>
      <c r="CV6" s="425"/>
      <c r="CW6" s="425"/>
      <c r="CX6" s="425"/>
      <c r="CY6" s="425"/>
      <c r="CZ6" s="425"/>
      <c r="DA6" s="426"/>
      <c r="DB6" s="424">
        <v>95.5</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04"/>
      <c r="AD7" s="405"/>
      <c r="AE7" s="405"/>
      <c r="AF7" s="405"/>
      <c r="AG7" s="405"/>
      <c r="AH7" s="405"/>
      <c r="AI7" s="405"/>
      <c r="AJ7" s="405"/>
      <c r="AK7" s="405"/>
      <c r="AL7" s="406"/>
      <c r="AM7" s="410" t="s">
        <v>88</v>
      </c>
      <c r="AN7" s="411"/>
      <c r="AO7" s="411"/>
      <c r="AP7" s="411"/>
      <c r="AQ7" s="411"/>
      <c r="AR7" s="411"/>
      <c r="AS7" s="411"/>
      <c r="AT7" s="412"/>
      <c r="AU7" s="413" t="s">
        <v>89</v>
      </c>
      <c r="AV7" s="414"/>
      <c r="AW7" s="414"/>
      <c r="AX7" s="414"/>
      <c r="AY7" s="415" t="s">
        <v>90</v>
      </c>
      <c r="AZ7" s="416"/>
      <c r="BA7" s="416"/>
      <c r="BB7" s="416"/>
      <c r="BC7" s="416"/>
      <c r="BD7" s="416"/>
      <c r="BE7" s="416"/>
      <c r="BF7" s="416"/>
      <c r="BG7" s="416"/>
      <c r="BH7" s="416"/>
      <c r="BI7" s="416"/>
      <c r="BJ7" s="416"/>
      <c r="BK7" s="416"/>
      <c r="BL7" s="416"/>
      <c r="BM7" s="417"/>
      <c r="BN7" s="418">
        <v>237534</v>
      </c>
      <c r="BO7" s="419"/>
      <c r="BP7" s="419"/>
      <c r="BQ7" s="419"/>
      <c r="BR7" s="419"/>
      <c r="BS7" s="419"/>
      <c r="BT7" s="419"/>
      <c r="BU7" s="420"/>
      <c r="BV7" s="418">
        <v>155700</v>
      </c>
      <c r="BW7" s="419"/>
      <c r="BX7" s="419"/>
      <c r="BY7" s="419"/>
      <c r="BZ7" s="419"/>
      <c r="CA7" s="419"/>
      <c r="CB7" s="419"/>
      <c r="CC7" s="420"/>
      <c r="CD7" s="421" t="s">
        <v>91</v>
      </c>
      <c r="CE7" s="422"/>
      <c r="CF7" s="422"/>
      <c r="CG7" s="422"/>
      <c r="CH7" s="422"/>
      <c r="CI7" s="422"/>
      <c r="CJ7" s="422"/>
      <c r="CK7" s="422"/>
      <c r="CL7" s="422"/>
      <c r="CM7" s="422"/>
      <c r="CN7" s="422"/>
      <c r="CO7" s="422"/>
      <c r="CP7" s="422"/>
      <c r="CQ7" s="422"/>
      <c r="CR7" s="422"/>
      <c r="CS7" s="423"/>
      <c r="CT7" s="418">
        <v>6770806</v>
      </c>
      <c r="CU7" s="419"/>
      <c r="CV7" s="419"/>
      <c r="CW7" s="419"/>
      <c r="CX7" s="419"/>
      <c r="CY7" s="419"/>
      <c r="CZ7" s="419"/>
      <c r="DA7" s="420"/>
      <c r="DB7" s="418">
        <v>6901052</v>
      </c>
      <c r="DC7" s="419"/>
      <c r="DD7" s="419"/>
      <c r="DE7" s="419"/>
      <c r="DF7" s="419"/>
      <c r="DG7" s="419"/>
      <c r="DH7" s="419"/>
      <c r="DI7" s="420"/>
      <c r="DJ7" s="139"/>
      <c r="DK7" s="139"/>
      <c r="DL7" s="139"/>
      <c r="DM7" s="139"/>
      <c r="DN7" s="139"/>
      <c r="DO7" s="139"/>
    </row>
    <row r="8" spans="1:119" ht="18.75" customHeight="1" thickBot="1" x14ac:dyDescent="0.2">
      <c r="A8" s="140"/>
      <c r="B8" s="390"/>
      <c r="C8" s="391"/>
      <c r="D8" s="391"/>
      <c r="E8" s="392"/>
      <c r="F8" s="392"/>
      <c r="G8" s="392"/>
      <c r="H8" s="392"/>
      <c r="I8" s="392"/>
      <c r="J8" s="392"/>
      <c r="K8" s="392"/>
      <c r="L8" s="392"/>
      <c r="M8" s="392"/>
      <c r="N8" s="392"/>
      <c r="O8" s="392"/>
      <c r="P8" s="392"/>
      <c r="Q8" s="392"/>
      <c r="R8" s="395"/>
      <c r="S8" s="395"/>
      <c r="T8" s="395"/>
      <c r="U8" s="395"/>
      <c r="V8" s="396"/>
      <c r="W8" s="399"/>
      <c r="X8" s="400"/>
      <c r="Y8" s="400"/>
      <c r="Z8" s="400"/>
      <c r="AA8" s="400"/>
      <c r="AB8" s="391"/>
      <c r="AC8" s="407"/>
      <c r="AD8" s="408"/>
      <c r="AE8" s="408"/>
      <c r="AF8" s="408"/>
      <c r="AG8" s="408"/>
      <c r="AH8" s="408"/>
      <c r="AI8" s="408"/>
      <c r="AJ8" s="408"/>
      <c r="AK8" s="408"/>
      <c r="AL8" s="409"/>
      <c r="AM8" s="410" t="s">
        <v>92</v>
      </c>
      <c r="AN8" s="411"/>
      <c r="AO8" s="411"/>
      <c r="AP8" s="411"/>
      <c r="AQ8" s="411"/>
      <c r="AR8" s="411"/>
      <c r="AS8" s="411"/>
      <c r="AT8" s="412"/>
      <c r="AU8" s="413" t="s">
        <v>93</v>
      </c>
      <c r="AV8" s="414"/>
      <c r="AW8" s="414"/>
      <c r="AX8" s="414"/>
      <c r="AY8" s="415" t="s">
        <v>94</v>
      </c>
      <c r="AZ8" s="416"/>
      <c r="BA8" s="416"/>
      <c r="BB8" s="416"/>
      <c r="BC8" s="416"/>
      <c r="BD8" s="416"/>
      <c r="BE8" s="416"/>
      <c r="BF8" s="416"/>
      <c r="BG8" s="416"/>
      <c r="BH8" s="416"/>
      <c r="BI8" s="416"/>
      <c r="BJ8" s="416"/>
      <c r="BK8" s="416"/>
      <c r="BL8" s="416"/>
      <c r="BM8" s="417"/>
      <c r="BN8" s="418">
        <v>120833</v>
      </c>
      <c r="BO8" s="419"/>
      <c r="BP8" s="419"/>
      <c r="BQ8" s="419"/>
      <c r="BR8" s="419"/>
      <c r="BS8" s="419"/>
      <c r="BT8" s="419"/>
      <c r="BU8" s="420"/>
      <c r="BV8" s="418">
        <v>483707</v>
      </c>
      <c r="BW8" s="419"/>
      <c r="BX8" s="419"/>
      <c r="BY8" s="419"/>
      <c r="BZ8" s="419"/>
      <c r="CA8" s="419"/>
      <c r="CB8" s="419"/>
      <c r="CC8" s="420"/>
      <c r="CD8" s="421" t="s">
        <v>95</v>
      </c>
      <c r="CE8" s="422"/>
      <c r="CF8" s="422"/>
      <c r="CG8" s="422"/>
      <c r="CH8" s="422"/>
      <c r="CI8" s="422"/>
      <c r="CJ8" s="422"/>
      <c r="CK8" s="422"/>
      <c r="CL8" s="422"/>
      <c r="CM8" s="422"/>
      <c r="CN8" s="422"/>
      <c r="CO8" s="422"/>
      <c r="CP8" s="422"/>
      <c r="CQ8" s="422"/>
      <c r="CR8" s="422"/>
      <c r="CS8" s="423"/>
      <c r="CT8" s="427">
        <v>0.23</v>
      </c>
      <c r="CU8" s="428"/>
      <c r="CV8" s="428"/>
      <c r="CW8" s="428"/>
      <c r="CX8" s="428"/>
      <c r="CY8" s="428"/>
      <c r="CZ8" s="428"/>
      <c r="DA8" s="429"/>
      <c r="DB8" s="427">
        <v>0.23</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16693</v>
      </c>
      <c r="S9" s="435"/>
      <c r="T9" s="435"/>
      <c r="U9" s="435"/>
      <c r="V9" s="436"/>
      <c r="W9" s="344" t="s">
        <v>98</v>
      </c>
      <c r="X9" s="345"/>
      <c r="Y9" s="345"/>
      <c r="Z9" s="345"/>
      <c r="AA9" s="345"/>
      <c r="AB9" s="345"/>
      <c r="AC9" s="345"/>
      <c r="AD9" s="345"/>
      <c r="AE9" s="345"/>
      <c r="AF9" s="345"/>
      <c r="AG9" s="345"/>
      <c r="AH9" s="345"/>
      <c r="AI9" s="345"/>
      <c r="AJ9" s="345"/>
      <c r="AK9" s="345"/>
      <c r="AL9" s="346"/>
      <c r="AM9" s="410" t="s">
        <v>99</v>
      </c>
      <c r="AN9" s="411"/>
      <c r="AO9" s="411"/>
      <c r="AP9" s="411"/>
      <c r="AQ9" s="411"/>
      <c r="AR9" s="411"/>
      <c r="AS9" s="411"/>
      <c r="AT9" s="412"/>
      <c r="AU9" s="413" t="s">
        <v>93</v>
      </c>
      <c r="AV9" s="414"/>
      <c r="AW9" s="414"/>
      <c r="AX9" s="414"/>
      <c r="AY9" s="415" t="s">
        <v>100</v>
      </c>
      <c r="AZ9" s="416"/>
      <c r="BA9" s="416"/>
      <c r="BB9" s="416"/>
      <c r="BC9" s="416"/>
      <c r="BD9" s="416"/>
      <c r="BE9" s="416"/>
      <c r="BF9" s="416"/>
      <c r="BG9" s="416"/>
      <c r="BH9" s="416"/>
      <c r="BI9" s="416"/>
      <c r="BJ9" s="416"/>
      <c r="BK9" s="416"/>
      <c r="BL9" s="416"/>
      <c r="BM9" s="417"/>
      <c r="BN9" s="418">
        <v>-362874</v>
      </c>
      <c r="BO9" s="419"/>
      <c r="BP9" s="419"/>
      <c r="BQ9" s="419"/>
      <c r="BR9" s="419"/>
      <c r="BS9" s="419"/>
      <c r="BT9" s="419"/>
      <c r="BU9" s="420"/>
      <c r="BV9" s="418">
        <v>-20963</v>
      </c>
      <c r="BW9" s="419"/>
      <c r="BX9" s="419"/>
      <c r="BY9" s="419"/>
      <c r="BZ9" s="419"/>
      <c r="CA9" s="419"/>
      <c r="CB9" s="419"/>
      <c r="CC9" s="420"/>
      <c r="CD9" s="421" t="s">
        <v>101</v>
      </c>
      <c r="CE9" s="422"/>
      <c r="CF9" s="422"/>
      <c r="CG9" s="422"/>
      <c r="CH9" s="422"/>
      <c r="CI9" s="422"/>
      <c r="CJ9" s="422"/>
      <c r="CK9" s="422"/>
      <c r="CL9" s="422"/>
      <c r="CM9" s="422"/>
      <c r="CN9" s="422"/>
      <c r="CO9" s="422"/>
      <c r="CP9" s="422"/>
      <c r="CQ9" s="422"/>
      <c r="CR9" s="422"/>
      <c r="CS9" s="423"/>
      <c r="CT9" s="384">
        <v>17.2</v>
      </c>
      <c r="CU9" s="385"/>
      <c r="CV9" s="385"/>
      <c r="CW9" s="385"/>
      <c r="CX9" s="385"/>
      <c r="CY9" s="385"/>
      <c r="CZ9" s="385"/>
      <c r="DA9" s="386"/>
      <c r="DB9" s="384">
        <v>14.9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1"/>
      <c r="N10" s="411"/>
      <c r="O10" s="411"/>
      <c r="P10" s="411"/>
      <c r="Q10" s="412"/>
      <c r="R10" s="438">
        <v>17913</v>
      </c>
      <c r="S10" s="439"/>
      <c r="T10" s="439"/>
      <c r="U10" s="439"/>
      <c r="V10" s="440"/>
      <c r="W10" s="375"/>
      <c r="X10" s="376"/>
      <c r="Y10" s="376"/>
      <c r="Z10" s="376"/>
      <c r="AA10" s="376"/>
      <c r="AB10" s="376"/>
      <c r="AC10" s="376"/>
      <c r="AD10" s="376"/>
      <c r="AE10" s="376"/>
      <c r="AF10" s="376"/>
      <c r="AG10" s="376"/>
      <c r="AH10" s="376"/>
      <c r="AI10" s="376"/>
      <c r="AJ10" s="376"/>
      <c r="AK10" s="376"/>
      <c r="AL10" s="379"/>
      <c r="AM10" s="410" t="s">
        <v>103</v>
      </c>
      <c r="AN10" s="411"/>
      <c r="AO10" s="411"/>
      <c r="AP10" s="411"/>
      <c r="AQ10" s="411"/>
      <c r="AR10" s="411"/>
      <c r="AS10" s="411"/>
      <c r="AT10" s="412"/>
      <c r="AU10" s="413" t="s">
        <v>104</v>
      </c>
      <c r="AV10" s="414"/>
      <c r="AW10" s="414"/>
      <c r="AX10" s="414"/>
      <c r="AY10" s="415" t="s">
        <v>105</v>
      </c>
      <c r="AZ10" s="416"/>
      <c r="BA10" s="416"/>
      <c r="BB10" s="416"/>
      <c r="BC10" s="416"/>
      <c r="BD10" s="416"/>
      <c r="BE10" s="416"/>
      <c r="BF10" s="416"/>
      <c r="BG10" s="416"/>
      <c r="BH10" s="416"/>
      <c r="BI10" s="416"/>
      <c r="BJ10" s="416"/>
      <c r="BK10" s="416"/>
      <c r="BL10" s="416"/>
      <c r="BM10" s="417"/>
      <c r="BN10" s="418">
        <v>286381</v>
      </c>
      <c r="BO10" s="419"/>
      <c r="BP10" s="419"/>
      <c r="BQ10" s="419"/>
      <c r="BR10" s="419"/>
      <c r="BS10" s="419"/>
      <c r="BT10" s="419"/>
      <c r="BU10" s="420"/>
      <c r="BV10" s="418">
        <v>415373</v>
      </c>
      <c r="BW10" s="419"/>
      <c r="BX10" s="419"/>
      <c r="BY10" s="419"/>
      <c r="BZ10" s="419"/>
      <c r="CA10" s="419"/>
      <c r="CB10" s="419"/>
      <c r="CC10" s="420"/>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0" t="s">
        <v>109</v>
      </c>
      <c r="AN11" s="411"/>
      <c r="AO11" s="411"/>
      <c r="AP11" s="411"/>
      <c r="AQ11" s="411"/>
      <c r="AR11" s="411"/>
      <c r="AS11" s="411"/>
      <c r="AT11" s="412"/>
      <c r="AU11" s="413" t="s">
        <v>104</v>
      </c>
      <c r="AV11" s="414"/>
      <c r="AW11" s="414"/>
      <c r="AX11" s="414"/>
      <c r="AY11" s="415" t="s">
        <v>110</v>
      </c>
      <c r="AZ11" s="416"/>
      <c r="BA11" s="416"/>
      <c r="BB11" s="416"/>
      <c r="BC11" s="416"/>
      <c r="BD11" s="416"/>
      <c r="BE11" s="416"/>
      <c r="BF11" s="416"/>
      <c r="BG11" s="416"/>
      <c r="BH11" s="416"/>
      <c r="BI11" s="416"/>
      <c r="BJ11" s="416"/>
      <c r="BK11" s="416"/>
      <c r="BL11" s="416"/>
      <c r="BM11" s="417"/>
      <c r="BN11" s="418" t="s">
        <v>111</v>
      </c>
      <c r="BO11" s="419"/>
      <c r="BP11" s="419"/>
      <c r="BQ11" s="419"/>
      <c r="BR11" s="419"/>
      <c r="BS11" s="419"/>
      <c r="BT11" s="419"/>
      <c r="BU11" s="420"/>
      <c r="BV11" s="418" t="s">
        <v>111</v>
      </c>
      <c r="BW11" s="419"/>
      <c r="BX11" s="419"/>
      <c r="BY11" s="419"/>
      <c r="BZ11" s="419"/>
      <c r="CA11" s="419"/>
      <c r="CB11" s="419"/>
      <c r="CC11" s="420"/>
      <c r="CD11" s="421" t="s">
        <v>112</v>
      </c>
      <c r="CE11" s="422"/>
      <c r="CF11" s="422"/>
      <c r="CG11" s="422"/>
      <c r="CH11" s="422"/>
      <c r="CI11" s="422"/>
      <c r="CJ11" s="422"/>
      <c r="CK11" s="422"/>
      <c r="CL11" s="422"/>
      <c r="CM11" s="422"/>
      <c r="CN11" s="422"/>
      <c r="CO11" s="422"/>
      <c r="CP11" s="422"/>
      <c r="CQ11" s="422"/>
      <c r="CR11" s="422"/>
      <c r="CS11" s="423"/>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17515</v>
      </c>
      <c r="S12" s="460"/>
      <c r="T12" s="460"/>
      <c r="U12" s="460"/>
      <c r="V12" s="461"/>
      <c r="W12" s="462" t="s">
        <v>1</v>
      </c>
      <c r="X12" s="414"/>
      <c r="Y12" s="414"/>
      <c r="Z12" s="414"/>
      <c r="AA12" s="414"/>
      <c r="AB12" s="463"/>
      <c r="AC12" s="413" t="s">
        <v>115</v>
      </c>
      <c r="AD12" s="414"/>
      <c r="AE12" s="414"/>
      <c r="AF12" s="414"/>
      <c r="AG12" s="463"/>
      <c r="AH12" s="413" t="s">
        <v>116</v>
      </c>
      <c r="AI12" s="414"/>
      <c r="AJ12" s="414"/>
      <c r="AK12" s="414"/>
      <c r="AL12" s="464"/>
      <c r="AM12" s="410" t="s">
        <v>117</v>
      </c>
      <c r="AN12" s="411"/>
      <c r="AO12" s="411"/>
      <c r="AP12" s="411"/>
      <c r="AQ12" s="411"/>
      <c r="AR12" s="411"/>
      <c r="AS12" s="411"/>
      <c r="AT12" s="412"/>
      <c r="AU12" s="413" t="s">
        <v>118</v>
      </c>
      <c r="AV12" s="414"/>
      <c r="AW12" s="414"/>
      <c r="AX12" s="414"/>
      <c r="AY12" s="415" t="s">
        <v>119</v>
      </c>
      <c r="AZ12" s="416"/>
      <c r="BA12" s="416"/>
      <c r="BB12" s="416"/>
      <c r="BC12" s="416"/>
      <c r="BD12" s="416"/>
      <c r="BE12" s="416"/>
      <c r="BF12" s="416"/>
      <c r="BG12" s="416"/>
      <c r="BH12" s="416"/>
      <c r="BI12" s="416"/>
      <c r="BJ12" s="416"/>
      <c r="BK12" s="416"/>
      <c r="BL12" s="416"/>
      <c r="BM12" s="417"/>
      <c r="BN12" s="418">
        <v>134789</v>
      </c>
      <c r="BO12" s="419"/>
      <c r="BP12" s="419"/>
      <c r="BQ12" s="419"/>
      <c r="BR12" s="419"/>
      <c r="BS12" s="419"/>
      <c r="BT12" s="419"/>
      <c r="BU12" s="420"/>
      <c r="BV12" s="418">
        <v>23595</v>
      </c>
      <c r="BW12" s="419"/>
      <c r="BX12" s="419"/>
      <c r="BY12" s="419"/>
      <c r="BZ12" s="419"/>
      <c r="CA12" s="419"/>
      <c r="CB12" s="419"/>
      <c r="CC12" s="420"/>
      <c r="CD12" s="421" t="s">
        <v>120</v>
      </c>
      <c r="CE12" s="422"/>
      <c r="CF12" s="422"/>
      <c r="CG12" s="422"/>
      <c r="CH12" s="422"/>
      <c r="CI12" s="422"/>
      <c r="CJ12" s="422"/>
      <c r="CK12" s="422"/>
      <c r="CL12" s="422"/>
      <c r="CM12" s="422"/>
      <c r="CN12" s="422"/>
      <c r="CO12" s="422"/>
      <c r="CP12" s="422"/>
      <c r="CQ12" s="422"/>
      <c r="CR12" s="422"/>
      <c r="CS12" s="423"/>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17438</v>
      </c>
      <c r="S13" s="469"/>
      <c r="T13" s="469"/>
      <c r="U13" s="469"/>
      <c r="V13" s="470"/>
      <c r="W13" s="397" t="s">
        <v>123</v>
      </c>
      <c r="X13" s="398"/>
      <c r="Y13" s="398"/>
      <c r="Z13" s="398"/>
      <c r="AA13" s="398"/>
      <c r="AB13" s="388"/>
      <c r="AC13" s="438">
        <v>1566</v>
      </c>
      <c r="AD13" s="439"/>
      <c r="AE13" s="439"/>
      <c r="AF13" s="439"/>
      <c r="AG13" s="478"/>
      <c r="AH13" s="438">
        <v>1657</v>
      </c>
      <c r="AI13" s="439"/>
      <c r="AJ13" s="439"/>
      <c r="AK13" s="439"/>
      <c r="AL13" s="440"/>
      <c r="AM13" s="410" t="s">
        <v>124</v>
      </c>
      <c r="AN13" s="411"/>
      <c r="AO13" s="411"/>
      <c r="AP13" s="411"/>
      <c r="AQ13" s="411"/>
      <c r="AR13" s="411"/>
      <c r="AS13" s="411"/>
      <c r="AT13" s="412"/>
      <c r="AU13" s="413" t="s">
        <v>125</v>
      </c>
      <c r="AV13" s="414"/>
      <c r="AW13" s="414"/>
      <c r="AX13" s="414"/>
      <c r="AY13" s="415" t="s">
        <v>126</v>
      </c>
      <c r="AZ13" s="416"/>
      <c r="BA13" s="416"/>
      <c r="BB13" s="416"/>
      <c r="BC13" s="416"/>
      <c r="BD13" s="416"/>
      <c r="BE13" s="416"/>
      <c r="BF13" s="416"/>
      <c r="BG13" s="416"/>
      <c r="BH13" s="416"/>
      <c r="BI13" s="416"/>
      <c r="BJ13" s="416"/>
      <c r="BK13" s="416"/>
      <c r="BL13" s="416"/>
      <c r="BM13" s="417"/>
      <c r="BN13" s="418">
        <v>-211282</v>
      </c>
      <c r="BO13" s="419"/>
      <c r="BP13" s="419"/>
      <c r="BQ13" s="419"/>
      <c r="BR13" s="419"/>
      <c r="BS13" s="419"/>
      <c r="BT13" s="419"/>
      <c r="BU13" s="420"/>
      <c r="BV13" s="418">
        <v>370815</v>
      </c>
      <c r="BW13" s="419"/>
      <c r="BX13" s="419"/>
      <c r="BY13" s="419"/>
      <c r="BZ13" s="419"/>
      <c r="CA13" s="419"/>
      <c r="CB13" s="419"/>
      <c r="CC13" s="420"/>
      <c r="CD13" s="421" t="s">
        <v>127</v>
      </c>
      <c r="CE13" s="422"/>
      <c r="CF13" s="422"/>
      <c r="CG13" s="422"/>
      <c r="CH13" s="422"/>
      <c r="CI13" s="422"/>
      <c r="CJ13" s="422"/>
      <c r="CK13" s="422"/>
      <c r="CL13" s="422"/>
      <c r="CM13" s="422"/>
      <c r="CN13" s="422"/>
      <c r="CO13" s="422"/>
      <c r="CP13" s="422"/>
      <c r="CQ13" s="422"/>
      <c r="CR13" s="422"/>
      <c r="CS13" s="423"/>
      <c r="CT13" s="384">
        <v>9.9</v>
      </c>
      <c r="CU13" s="385"/>
      <c r="CV13" s="385"/>
      <c r="CW13" s="385"/>
      <c r="CX13" s="385"/>
      <c r="CY13" s="385"/>
      <c r="CZ13" s="385"/>
      <c r="DA13" s="386"/>
      <c r="DB13" s="384">
        <v>9.6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17813</v>
      </c>
      <c r="S14" s="469"/>
      <c r="T14" s="469"/>
      <c r="U14" s="469"/>
      <c r="V14" s="470"/>
      <c r="W14" s="377"/>
      <c r="X14" s="378"/>
      <c r="Y14" s="378"/>
      <c r="Z14" s="378"/>
      <c r="AA14" s="378"/>
      <c r="AB14" s="367"/>
      <c r="AC14" s="471">
        <v>20.100000000000001</v>
      </c>
      <c r="AD14" s="472"/>
      <c r="AE14" s="472"/>
      <c r="AF14" s="472"/>
      <c r="AG14" s="473"/>
      <c r="AH14" s="471">
        <v>21.4</v>
      </c>
      <c r="AI14" s="472"/>
      <c r="AJ14" s="472"/>
      <c r="AK14" s="472"/>
      <c r="AL14" s="474"/>
      <c r="AM14" s="410"/>
      <c r="AN14" s="411"/>
      <c r="AO14" s="411"/>
      <c r="AP14" s="411"/>
      <c r="AQ14" s="411"/>
      <c r="AR14" s="411"/>
      <c r="AS14" s="411"/>
      <c r="AT14" s="412"/>
      <c r="AU14" s="413"/>
      <c r="AV14" s="414"/>
      <c r="AW14" s="414"/>
      <c r="AX14" s="414"/>
      <c r="AY14" s="415"/>
      <c r="AZ14" s="416"/>
      <c r="BA14" s="416"/>
      <c r="BB14" s="416"/>
      <c r="BC14" s="416"/>
      <c r="BD14" s="416"/>
      <c r="BE14" s="416"/>
      <c r="BF14" s="416"/>
      <c r="BG14" s="416"/>
      <c r="BH14" s="416"/>
      <c r="BI14" s="416"/>
      <c r="BJ14" s="416"/>
      <c r="BK14" s="416"/>
      <c r="BL14" s="416"/>
      <c r="BM14" s="417"/>
      <c r="BN14" s="418"/>
      <c r="BO14" s="419"/>
      <c r="BP14" s="419"/>
      <c r="BQ14" s="419"/>
      <c r="BR14" s="419"/>
      <c r="BS14" s="419"/>
      <c r="BT14" s="419"/>
      <c r="BU14" s="420"/>
      <c r="BV14" s="418"/>
      <c r="BW14" s="419"/>
      <c r="BX14" s="419"/>
      <c r="BY14" s="419"/>
      <c r="BZ14" s="419"/>
      <c r="CA14" s="419"/>
      <c r="CB14" s="419"/>
      <c r="CC14" s="420"/>
      <c r="CD14" s="479" t="s">
        <v>129</v>
      </c>
      <c r="CE14" s="480"/>
      <c r="CF14" s="480"/>
      <c r="CG14" s="480"/>
      <c r="CH14" s="480"/>
      <c r="CI14" s="480"/>
      <c r="CJ14" s="480"/>
      <c r="CK14" s="480"/>
      <c r="CL14" s="480"/>
      <c r="CM14" s="480"/>
      <c r="CN14" s="480"/>
      <c r="CO14" s="480"/>
      <c r="CP14" s="480"/>
      <c r="CQ14" s="480"/>
      <c r="CR14" s="480"/>
      <c r="CS14" s="481"/>
      <c r="CT14" s="482">
        <v>33.1</v>
      </c>
      <c r="CU14" s="483"/>
      <c r="CV14" s="483"/>
      <c r="CW14" s="483"/>
      <c r="CX14" s="483"/>
      <c r="CY14" s="483"/>
      <c r="CZ14" s="483"/>
      <c r="DA14" s="484"/>
      <c r="DB14" s="482">
        <v>42.7</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17744</v>
      </c>
      <c r="S15" s="469"/>
      <c r="T15" s="469"/>
      <c r="U15" s="469"/>
      <c r="V15" s="470"/>
      <c r="W15" s="397" t="s">
        <v>130</v>
      </c>
      <c r="X15" s="398"/>
      <c r="Y15" s="398"/>
      <c r="Z15" s="398"/>
      <c r="AA15" s="398"/>
      <c r="AB15" s="388"/>
      <c r="AC15" s="438">
        <v>2348</v>
      </c>
      <c r="AD15" s="439"/>
      <c r="AE15" s="439"/>
      <c r="AF15" s="439"/>
      <c r="AG15" s="478"/>
      <c r="AH15" s="438">
        <v>2340</v>
      </c>
      <c r="AI15" s="439"/>
      <c r="AJ15" s="439"/>
      <c r="AK15" s="439"/>
      <c r="AL15" s="440"/>
      <c r="AM15" s="410"/>
      <c r="AN15" s="411"/>
      <c r="AO15" s="411"/>
      <c r="AP15" s="411"/>
      <c r="AQ15" s="411"/>
      <c r="AR15" s="411"/>
      <c r="AS15" s="411"/>
      <c r="AT15" s="412"/>
      <c r="AU15" s="413"/>
      <c r="AV15" s="414"/>
      <c r="AW15" s="414"/>
      <c r="AX15" s="414"/>
      <c r="AY15" s="347" t="s">
        <v>131</v>
      </c>
      <c r="AZ15" s="348"/>
      <c r="BA15" s="348"/>
      <c r="BB15" s="348"/>
      <c r="BC15" s="348"/>
      <c r="BD15" s="348"/>
      <c r="BE15" s="348"/>
      <c r="BF15" s="348"/>
      <c r="BG15" s="348"/>
      <c r="BH15" s="348"/>
      <c r="BI15" s="348"/>
      <c r="BJ15" s="348"/>
      <c r="BK15" s="348"/>
      <c r="BL15" s="348"/>
      <c r="BM15" s="349"/>
      <c r="BN15" s="350">
        <v>1414470</v>
      </c>
      <c r="BO15" s="351"/>
      <c r="BP15" s="351"/>
      <c r="BQ15" s="351"/>
      <c r="BR15" s="351"/>
      <c r="BS15" s="351"/>
      <c r="BT15" s="351"/>
      <c r="BU15" s="352"/>
      <c r="BV15" s="350">
        <v>1386915</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88"/>
      <c r="N16" s="488"/>
      <c r="O16" s="488"/>
      <c r="P16" s="488"/>
      <c r="Q16" s="489"/>
      <c r="R16" s="490" t="s">
        <v>134</v>
      </c>
      <c r="S16" s="491"/>
      <c r="T16" s="491"/>
      <c r="U16" s="491"/>
      <c r="V16" s="492"/>
      <c r="W16" s="377"/>
      <c r="X16" s="378"/>
      <c r="Y16" s="378"/>
      <c r="Z16" s="378"/>
      <c r="AA16" s="378"/>
      <c r="AB16" s="367"/>
      <c r="AC16" s="471">
        <v>30.2</v>
      </c>
      <c r="AD16" s="472"/>
      <c r="AE16" s="472"/>
      <c r="AF16" s="472"/>
      <c r="AG16" s="473"/>
      <c r="AH16" s="471">
        <v>30.3</v>
      </c>
      <c r="AI16" s="472"/>
      <c r="AJ16" s="472"/>
      <c r="AK16" s="472"/>
      <c r="AL16" s="474"/>
      <c r="AM16" s="410"/>
      <c r="AN16" s="411"/>
      <c r="AO16" s="411"/>
      <c r="AP16" s="411"/>
      <c r="AQ16" s="411"/>
      <c r="AR16" s="411"/>
      <c r="AS16" s="411"/>
      <c r="AT16" s="412"/>
      <c r="AU16" s="413"/>
      <c r="AV16" s="414"/>
      <c r="AW16" s="414"/>
      <c r="AX16" s="414"/>
      <c r="AY16" s="415" t="s">
        <v>135</v>
      </c>
      <c r="AZ16" s="416"/>
      <c r="BA16" s="416"/>
      <c r="BB16" s="416"/>
      <c r="BC16" s="416"/>
      <c r="BD16" s="416"/>
      <c r="BE16" s="416"/>
      <c r="BF16" s="416"/>
      <c r="BG16" s="416"/>
      <c r="BH16" s="416"/>
      <c r="BI16" s="416"/>
      <c r="BJ16" s="416"/>
      <c r="BK16" s="416"/>
      <c r="BL16" s="416"/>
      <c r="BM16" s="417"/>
      <c r="BN16" s="418">
        <v>5863632</v>
      </c>
      <c r="BO16" s="419"/>
      <c r="BP16" s="419"/>
      <c r="BQ16" s="419"/>
      <c r="BR16" s="419"/>
      <c r="BS16" s="419"/>
      <c r="BT16" s="419"/>
      <c r="BU16" s="420"/>
      <c r="BV16" s="418">
        <v>5796668</v>
      </c>
      <c r="BW16" s="419"/>
      <c r="BX16" s="419"/>
      <c r="BY16" s="419"/>
      <c r="BZ16" s="419"/>
      <c r="CA16" s="419"/>
      <c r="CB16" s="419"/>
      <c r="CC16" s="420"/>
      <c r="CD16" s="154"/>
      <c r="CE16" s="496"/>
      <c r="CF16" s="496"/>
      <c r="CG16" s="496"/>
      <c r="CH16" s="496"/>
      <c r="CI16" s="496"/>
      <c r="CJ16" s="496"/>
      <c r="CK16" s="496"/>
      <c r="CL16" s="496"/>
      <c r="CM16" s="496"/>
      <c r="CN16" s="496"/>
      <c r="CO16" s="496"/>
      <c r="CP16" s="496"/>
      <c r="CQ16" s="496"/>
      <c r="CR16" s="496"/>
      <c r="CS16" s="497"/>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3" t="s">
        <v>136</v>
      </c>
      <c r="N17" s="494"/>
      <c r="O17" s="494"/>
      <c r="P17" s="494"/>
      <c r="Q17" s="495"/>
      <c r="R17" s="490" t="s">
        <v>134</v>
      </c>
      <c r="S17" s="491"/>
      <c r="T17" s="491"/>
      <c r="U17" s="491"/>
      <c r="V17" s="492"/>
      <c r="W17" s="397" t="s">
        <v>137</v>
      </c>
      <c r="X17" s="398"/>
      <c r="Y17" s="398"/>
      <c r="Z17" s="398"/>
      <c r="AA17" s="398"/>
      <c r="AB17" s="388"/>
      <c r="AC17" s="438">
        <v>3860</v>
      </c>
      <c r="AD17" s="439"/>
      <c r="AE17" s="439"/>
      <c r="AF17" s="439"/>
      <c r="AG17" s="478"/>
      <c r="AH17" s="438">
        <v>3731</v>
      </c>
      <c r="AI17" s="439"/>
      <c r="AJ17" s="439"/>
      <c r="AK17" s="439"/>
      <c r="AL17" s="440"/>
      <c r="AM17" s="410"/>
      <c r="AN17" s="411"/>
      <c r="AO17" s="411"/>
      <c r="AP17" s="411"/>
      <c r="AQ17" s="411"/>
      <c r="AR17" s="411"/>
      <c r="AS17" s="411"/>
      <c r="AT17" s="412"/>
      <c r="AU17" s="413"/>
      <c r="AV17" s="414"/>
      <c r="AW17" s="414"/>
      <c r="AX17" s="414"/>
      <c r="AY17" s="415" t="s">
        <v>138</v>
      </c>
      <c r="AZ17" s="416"/>
      <c r="BA17" s="416"/>
      <c r="BB17" s="416"/>
      <c r="BC17" s="416"/>
      <c r="BD17" s="416"/>
      <c r="BE17" s="416"/>
      <c r="BF17" s="416"/>
      <c r="BG17" s="416"/>
      <c r="BH17" s="416"/>
      <c r="BI17" s="416"/>
      <c r="BJ17" s="416"/>
      <c r="BK17" s="416"/>
      <c r="BL17" s="416"/>
      <c r="BM17" s="417"/>
      <c r="BN17" s="418">
        <v>1764267</v>
      </c>
      <c r="BO17" s="419"/>
      <c r="BP17" s="419"/>
      <c r="BQ17" s="419"/>
      <c r="BR17" s="419"/>
      <c r="BS17" s="419"/>
      <c r="BT17" s="419"/>
      <c r="BU17" s="420"/>
      <c r="BV17" s="418">
        <v>1729289</v>
      </c>
      <c r="BW17" s="419"/>
      <c r="BX17" s="419"/>
      <c r="BY17" s="419"/>
      <c r="BZ17" s="419"/>
      <c r="CA17" s="419"/>
      <c r="CB17" s="419"/>
      <c r="CC17" s="420"/>
      <c r="CD17" s="154"/>
      <c r="CE17" s="496"/>
      <c r="CF17" s="496"/>
      <c r="CG17" s="496"/>
      <c r="CH17" s="496"/>
      <c r="CI17" s="496"/>
      <c r="CJ17" s="496"/>
      <c r="CK17" s="496"/>
      <c r="CL17" s="496"/>
      <c r="CM17" s="496"/>
      <c r="CN17" s="496"/>
      <c r="CO17" s="496"/>
      <c r="CP17" s="496"/>
      <c r="CQ17" s="496"/>
      <c r="CR17" s="496"/>
      <c r="CS17" s="497"/>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302.92</v>
      </c>
      <c r="M18" s="500"/>
      <c r="N18" s="500"/>
      <c r="O18" s="500"/>
      <c r="P18" s="500"/>
      <c r="Q18" s="500"/>
      <c r="R18" s="501"/>
      <c r="S18" s="501"/>
      <c r="T18" s="501"/>
      <c r="U18" s="501"/>
      <c r="V18" s="502"/>
      <c r="W18" s="399"/>
      <c r="X18" s="400"/>
      <c r="Y18" s="400"/>
      <c r="Z18" s="400"/>
      <c r="AA18" s="400"/>
      <c r="AB18" s="391"/>
      <c r="AC18" s="503">
        <v>49.7</v>
      </c>
      <c r="AD18" s="504"/>
      <c r="AE18" s="504"/>
      <c r="AF18" s="504"/>
      <c r="AG18" s="505"/>
      <c r="AH18" s="503">
        <v>48.3</v>
      </c>
      <c r="AI18" s="504"/>
      <c r="AJ18" s="504"/>
      <c r="AK18" s="504"/>
      <c r="AL18" s="506"/>
      <c r="AM18" s="410"/>
      <c r="AN18" s="411"/>
      <c r="AO18" s="411"/>
      <c r="AP18" s="411"/>
      <c r="AQ18" s="411"/>
      <c r="AR18" s="411"/>
      <c r="AS18" s="411"/>
      <c r="AT18" s="412"/>
      <c r="AU18" s="413"/>
      <c r="AV18" s="414"/>
      <c r="AW18" s="414"/>
      <c r="AX18" s="414"/>
      <c r="AY18" s="415" t="s">
        <v>140</v>
      </c>
      <c r="AZ18" s="416"/>
      <c r="BA18" s="416"/>
      <c r="BB18" s="416"/>
      <c r="BC18" s="416"/>
      <c r="BD18" s="416"/>
      <c r="BE18" s="416"/>
      <c r="BF18" s="416"/>
      <c r="BG18" s="416"/>
      <c r="BH18" s="416"/>
      <c r="BI18" s="416"/>
      <c r="BJ18" s="416"/>
      <c r="BK18" s="416"/>
      <c r="BL18" s="416"/>
      <c r="BM18" s="417"/>
      <c r="BN18" s="418">
        <v>6095304</v>
      </c>
      <c r="BO18" s="419"/>
      <c r="BP18" s="419"/>
      <c r="BQ18" s="419"/>
      <c r="BR18" s="419"/>
      <c r="BS18" s="419"/>
      <c r="BT18" s="419"/>
      <c r="BU18" s="420"/>
      <c r="BV18" s="418">
        <v>6242486</v>
      </c>
      <c r="BW18" s="419"/>
      <c r="BX18" s="419"/>
      <c r="BY18" s="419"/>
      <c r="BZ18" s="419"/>
      <c r="CA18" s="419"/>
      <c r="CB18" s="419"/>
      <c r="CC18" s="420"/>
      <c r="CD18" s="154"/>
      <c r="CE18" s="496"/>
      <c r="CF18" s="496"/>
      <c r="CG18" s="496"/>
      <c r="CH18" s="496"/>
      <c r="CI18" s="496"/>
      <c r="CJ18" s="496"/>
      <c r="CK18" s="496"/>
      <c r="CL18" s="496"/>
      <c r="CM18" s="496"/>
      <c r="CN18" s="496"/>
      <c r="CO18" s="496"/>
      <c r="CP18" s="496"/>
      <c r="CQ18" s="496"/>
      <c r="CR18" s="496"/>
      <c r="CS18" s="497"/>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55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0"/>
      <c r="AN19" s="411"/>
      <c r="AO19" s="411"/>
      <c r="AP19" s="411"/>
      <c r="AQ19" s="411"/>
      <c r="AR19" s="411"/>
      <c r="AS19" s="411"/>
      <c r="AT19" s="412"/>
      <c r="AU19" s="413"/>
      <c r="AV19" s="414"/>
      <c r="AW19" s="414"/>
      <c r="AX19" s="414"/>
      <c r="AY19" s="415" t="s">
        <v>142</v>
      </c>
      <c r="AZ19" s="416"/>
      <c r="BA19" s="416"/>
      <c r="BB19" s="416"/>
      <c r="BC19" s="416"/>
      <c r="BD19" s="416"/>
      <c r="BE19" s="416"/>
      <c r="BF19" s="416"/>
      <c r="BG19" s="416"/>
      <c r="BH19" s="416"/>
      <c r="BI19" s="416"/>
      <c r="BJ19" s="416"/>
      <c r="BK19" s="416"/>
      <c r="BL19" s="416"/>
      <c r="BM19" s="417"/>
      <c r="BN19" s="418">
        <v>7913570</v>
      </c>
      <c r="BO19" s="419"/>
      <c r="BP19" s="419"/>
      <c r="BQ19" s="419"/>
      <c r="BR19" s="419"/>
      <c r="BS19" s="419"/>
      <c r="BT19" s="419"/>
      <c r="BU19" s="420"/>
      <c r="BV19" s="418">
        <v>8808642</v>
      </c>
      <c r="BW19" s="419"/>
      <c r="BX19" s="419"/>
      <c r="BY19" s="419"/>
      <c r="BZ19" s="419"/>
      <c r="CA19" s="419"/>
      <c r="CB19" s="419"/>
      <c r="CC19" s="420"/>
      <c r="CD19" s="154"/>
      <c r="CE19" s="496"/>
      <c r="CF19" s="496"/>
      <c r="CG19" s="496"/>
      <c r="CH19" s="496"/>
      <c r="CI19" s="496"/>
      <c r="CJ19" s="496"/>
      <c r="CK19" s="496"/>
      <c r="CL19" s="496"/>
      <c r="CM19" s="496"/>
      <c r="CN19" s="496"/>
      <c r="CO19" s="496"/>
      <c r="CP19" s="496"/>
      <c r="CQ19" s="496"/>
      <c r="CR19" s="496"/>
      <c r="CS19" s="497"/>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5959</v>
      </c>
      <c r="M20" s="507"/>
      <c r="N20" s="507"/>
      <c r="O20" s="507"/>
      <c r="P20" s="507"/>
      <c r="Q20" s="507"/>
      <c r="R20" s="508"/>
      <c r="S20" s="508"/>
      <c r="T20" s="508"/>
      <c r="U20" s="508"/>
      <c r="V20" s="509"/>
      <c r="W20" s="399"/>
      <c r="X20" s="400"/>
      <c r="Y20" s="400"/>
      <c r="Z20" s="400"/>
      <c r="AA20" s="400"/>
      <c r="AB20" s="400"/>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15"/>
      <c r="AZ20" s="416"/>
      <c r="BA20" s="416"/>
      <c r="BB20" s="416"/>
      <c r="BC20" s="416"/>
      <c r="BD20" s="416"/>
      <c r="BE20" s="416"/>
      <c r="BF20" s="416"/>
      <c r="BG20" s="416"/>
      <c r="BH20" s="416"/>
      <c r="BI20" s="416"/>
      <c r="BJ20" s="416"/>
      <c r="BK20" s="416"/>
      <c r="BL20" s="416"/>
      <c r="BM20" s="417"/>
      <c r="BN20" s="418"/>
      <c r="BO20" s="419"/>
      <c r="BP20" s="419"/>
      <c r="BQ20" s="419"/>
      <c r="BR20" s="419"/>
      <c r="BS20" s="419"/>
      <c r="BT20" s="419"/>
      <c r="BU20" s="420"/>
      <c r="BV20" s="418"/>
      <c r="BW20" s="419"/>
      <c r="BX20" s="419"/>
      <c r="BY20" s="419"/>
      <c r="BZ20" s="419"/>
      <c r="CA20" s="419"/>
      <c r="CB20" s="419"/>
      <c r="CC20" s="420"/>
      <c r="CD20" s="154"/>
      <c r="CE20" s="496"/>
      <c r="CF20" s="496"/>
      <c r="CG20" s="496"/>
      <c r="CH20" s="496"/>
      <c r="CI20" s="496"/>
      <c r="CJ20" s="496"/>
      <c r="CK20" s="496"/>
      <c r="CL20" s="496"/>
      <c r="CM20" s="496"/>
      <c r="CN20" s="496"/>
      <c r="CO20" s="496"/>
      <c r="CP20" s="496"/>
      <c r="CQ20" s="496"/>
      <c r="CR20" s="496"/>
      <c r="CS20" s="497"/>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15"/>
      <c r="AZ21" s="416"/>
      <c r="BA21" s="416"/>
      <c r="BB21" s="416"/>
      <c r="BC21" s="416"/>
      <c r="BD21" s="416"/>
      <c r="BE21" s="416"/>
      <c r="BF21" s="416"/>
      <c r="BG21" s="416"/>
      <c r="BH21" s="416"/>
      <c r="BI21" s="416"/>
      <c r="BJ21" s="416"/>
      <c r="BK21" s="416"/>
      <c r="BL21" s="416"/>
      <c r="BM21" s="417"/>
      <c r="BN21" s="418"/>
      <c r="BO21" s="419"/>
      <c r="BP21" s="419"/>
      <c r="BQ21" s="419"/>
      <c r="BR21" s="419"/>
      <c r="BS21" s="419"/>
      <c r="BT21" s="419"/>
      <c r="BU21" s="420"/>
      <c r="BV21" s="418"/>
      <c r="BW21" s="419"/>
      <c r="BX21" s="419"/>
      <c r="BY21" s="419"/>
      <c r="BZ21" s="419"/>
      <c r="CA21" s="419"/>
      <c r="CB21" s="419"/>
      <c r="CC21" s="420"/>
      <c r="CD21" s="154"/>
      <c r="CE21" s="496"/>
      <c r="CF21" s="496"/>
      <c r="CG21" s="496"/>
      <c r="CH21" s="496"/>
      <c r="CI21" s="496"/>
      <c r="CJ21" s="496"/>
      <c r="CK21" s="496"/>
      <c r="CL21" s="496"/>
      <c r="CM21" s="496"/>
      <c r="CN21" s="496"/>
      <c r="CO21" s="496"/>
      <c r="CP21" s="496"/>
      <c r="CQ21" s="496"/>
      <c r="CR21" s="496"/>
      <c r="CS21" s="497"/>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3" t="s">
        <v>1</v>
      </c>
      <c r="F22" s="398"/>
      <c r="G22" s="398"/>
      <c r="H22" s="398"/>
      <c r="I22" s="398"/>
      <c r="J22" s="398"/>
      <c r="K22" s="388"/>
      <c r="L22" s="393" t="s">
        <v>146</v>
      </c>
      <c r="M22" s="398"/>
      <c r="N22" s="398"/>
      <c r="O22" s="398"/>
      <c r="P22" s="388"/>
      <c r="Q22" s="526" t="s">
        <v>147</v>
      </c>
      <c r="R22" s="527"/>
      <c r="S22" s="527"/>
      <c r="T22" s="527"/>
      <c r="U22" s="527"/>
      <c r="V22" s="528"/>
      <c r="W22" s="532" t="s">
        <v>148</v>
      </c>
      <c r="X22" s="518"/>
      <c r="Y22" s="519"/>
      <c r="Z22" s="393" t="s">
        <v>1</v>
      </c>
      <c r="AA22" s="398"/>
      <c r="AB22" s="398"/>
      <c r="AC22" s="398"/>
      <c r="AD22" s="398"/>
      <c r="AE22" s="398"/>
      <c r="AF22" s="398"/>
      <c r="AG22" s="388"/>
      <c r="AH22" s="537" t="s">
        <v>149</v>
      </c>
      <c r="AI22" s="398"/>
      <c r="AJ22" s="398"/>
      <c r="AK22" s="398"/>
      <c r="AL22" s="388"/>
      <c r="AM22" s="537" t="s">
        <v>150</v>
      </c>
      <c r="AN22" s="538"/>
      <c r="AO22" s="538"/>
      <c r="AP22" s="538"/>
      <c r="AQ22" s="538"/>
      <c r="AR22" s="539"/>
      <c r="AS22" s="526" t="s">
        <v>147</v>
      </c>
      <c r="AT22" s="527"/>
      <c r="AU22" s="527"/>
      <c r="AV22" s="527"/>
      <c r="AW22" s="527"/>
      <c r="AX22" s="543"/>
      <c r="AY22" s="545"/>
      <c r="AZ22" s="546"/>
      <c r="BA22" s="546"/>
      <c r="BB22" s="546"/>
      <c r="BC22" s="546"/>
      <c r="BD22" s="546"/>
      <c r="BE22" s="546"/>
      <c r="BF22" s="546"/>
      <c r="BG22" s="546"/>
      <c r="BH22" s="546"/>
      <c r="BI22" s="546"/>
      <c r="BJ22" s="546"/>
      <c r="BK22" s="546"/>
      <c r="BL22" s="546"/>
      <c r="BM22" s="547"/>
      <c r="BN22" s="548"/>
      <c r="BO22" s="549"/>
      <c r="BP22" s="549"/>
      <c r="BQ22" s="549"/>
      <c r="BR22" s="549"/>
      <c r="BS22" s="549"/>
      <c r="BT22" s="549"/>
      <c r="BU22" s="550"/>
      <c r="BV22" s="548"/>
      <c r="BW22" s="549"/>
      <c r="BX22" s="549"/>
      <c r="BY22" s="549"/>
      <c r="BZ22" s="549"/>
      <c r="CA22" s="549"/>
      <c r="CB22" s="549"/>
      <c r="CC22" s="550"/>
      <c r="CD22" s="154"/>
      <c r="CE22" s="496"/>
      <c r="CF22" s="496"/>
      <c r="CG22" s="496"/>
      <c r="CH22" s="496"/>
      <c r="CI22" s="496"/>
      <c r="CJ22" s="496"/>
      <c r="CK22" s="496"/>
      <c r="CL22" s="496"/>
      <c r="CM22" s="496"/>
      <c r="CN22" s="496"/>
      <c r="CO22" s="496"/>
      <c r="CP22" s="496"/>
      <c r="CQ22" s="496"/>
      <c r="CR22" s="496"/>
      <c r="CS22" s="497"/>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0"/>
      <c r="AN23" s="541"/>
      <c r="AO23" s="541"/>
      <c r="AP23" s="541"/>
      <c r="AQ23" s="541"/>
      <c r="AR23" s="542"/>
      <c r="AS23" s="529"/>
      <c r="AT23" s="530"/>
      <c r="AU23" s="530"/>
      <c r="AV23" s="530"/>
      <c r="AW23" s="530"/>
      <c r="AX23" s="544"/>
      <c r="AY23" s="347" t="s">
        <v>151</v>
      </c>
      <c r="AZ23" s="348"/>
      <c r="BA23" s="348"/>
      <c r="BB23" s="348"/>
      <c r="BC23" s="348"/>
      <c r="BD23" s="348"/>
      <c r="BE23" s="348"/>
      <c r="BF23" s="348"/>
      <c r="BG23" s="348"/>
      <c r="BH23" s="348"/>
      <c r="BI23" s="348"/>
      <c r="BJ23" s="348"/>
      <c r="BK23" s="348"/>
      <c r="BL23" s="348"/>
      <c r="BM23" s="349"/>
      <c r="BN23" s="418">
        <v>14712143</v>
      </c>
      <c r="BO23" s="419"/>
      <c r="BP23" s="419"/>
      <c r="BQ23" s="419"/>
      <c r="BR23" s="419"/>
      <c r="BS23" s="419"/>
      <c r="BT23" s="419"/>
      <c r="BU23" s="420"/>
      <c r="BV23" s="418">
        <v>14574461</v>
      </c>
      <c r="BW23" s="419"/>
      <c r="BX23" s="419"/>
      <c r="BY23" s="419"/>
      <c r="BZ23" s="419"/>
      <c r="CA23" s="419"/>
      <c r="CB23" s="419"/>
      <c r="CC23" s="420"/>
      <c r="CD23" s="154"/>
      <c r="CE23" s="496"/>
      <c r="CF23" s="496"/>
      <c r="CG23" s="496"/>
      <c r="CH23" s="496"/>
      <c r="CI23" s="496"/>
      <c r="CJ23" s="496"/>
      <c r="CK23" s="496"/>
      <c r="CL23" s="496"/>
      <c r="CM23" s="496"/>
      <c r="CN23" s="496"/>
      <c r="CO23" s="496"/>
      <c r="CP23" s="496"/>
      <c r="CQ23" s="496"/>
      <c r="CR23" s="496"/>
      <c r="CS23" s="497"/>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1"/>
      <c r="G24" s="411"/>
      <c r="H24" s="411"/>
      <c r="I24" s="411"/>
      <c r="J24" s="411"/>
      <c r="K24" s="412"/>
      <c r="L24" s="438">
        <v>1</v>
      </c>
      <c r="M24" s="439"/>
      <c r="N24" s="439"/>
      <c r="O24" s="439"/>
      <c r="P24" s="478"/>
      <c r="Q24" s="438">
        <v>6840</v>
      </c>
      <c r="R24" s="439"/>
      <c r="S24" s="439"/>
      <c r="T24" s="439"/>
      <c r="U24" s="439"/>
      <c r="V24" s="478"/>
      <c r="W24" s="533"/>
      <c r="X24" s="521"/>
      <c r="Y24" s="522"/>
      <c r="Z24" s="437" t="s">
        <v>153</v>
      </c>
      <c r="AA24" s="411"/>
      <c r="AB24" s="411"/>
      <c r="AC24" s="411"/>
      <c r="AD24" s="411"/>
      <c r="AE24" s="411"/>
      <c r="AF24" s="411"/>
      <c r="AG24" s="412"/>
      <c r="AH24" s="438">
        <v>191</v>
      </c>
      <c r="AI24" s="439"/>
      <c r="AJ24" s="439"/>
      <c r="AK24" s="439"/>
      <c r="AL24" s="478"/>
      <c r="AM24" s="438">
        <v>583314</v>
      </c>
      <c r="AN24" s="439"/>
      <c r="AO24" s="439"/>
      <c r="AP24" s="439"/>
      <c r="AQ24" s="439"/>
      <c r="AR24" s="478"/>
      <c r="AS24" s="438">
        <v>3054</v>
      </c>
      <c r="AT24" s="439"/>
      <c r="AU24" s="439"/>
      <c r="AV24" s="439"/>
      <c r="AW24" s="439"/>
      <c r="AX24" s="440"/>
      <c r="AY24" s="545" t="s">
        <v>154</v>
      </c>
      <c r="AZ24" s="546"/>
      <c r="BA24" s="546"/>
      <c r="BB24" s="546"/>
      <c r="BC24" s="546"/>
      <c r="BD24" s="546"/>
      <c r="BE24" s="546"/>
      <c r="BF24" s="546"/>
      <c r="BG24" s="546"/>
      <c r="BH24" s="546"/>
      <c r="BI24" s="546"/>
      <c r="BJ24" s="546"/>
      <c r="BK24" s="546"/>
      <c r="BL24" s="546"/>
      <c r="BM24" s="547"/>
      <c r="BN24" s="418">
        <v>12169951</v>
      </c>
      <c r="BO24" s="419"/>
      <c r="BP24" s="419"/>
      <c r="BQ24" s="419"/>
      <c r="BR24" s="419"/>
      <c r="BS24" s="419"/>
      <c r="BT24" s="419"/>
      <c r="BU24" s="420"/>
      <c r="BV24" s="418">
        <v>11692688</v>
      </c>
      <c r="BW24" s="419"/>
      <c r="BX24" s="419"/>
      <c r="BY24" s="419"/>
      <c r="BZ24" s="419"/>
      <c r="CA24" s="419"/>
      <c r="CB24" s="419"/>
      <c r="CC24" s="420"/>
      <c r="CD24" s="154"/>
      <c r="CE24" s="496"/>
      <c r="CF24" s="496"/>
      <c r="CG24" s="496"/>
      <c r="CH24" s="496"/>
      <c r="CI24" s="496"/>
      <c r="CJ24" s="496"/>
      <c r="CK24" s="496"/>
      <c r="CL24" s="496"/>
      <c r="CM24" s="496"/>
      <c r="CN24" s="496"/>
      <c r="CO24" s="496"/>
      <c r="CP24" s="496"/>
      <c r="CQ24" s="496"/>
      <c r="CR24" s="496"/>
      <c r="CS24" s="497"/>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1"/>
      <c r="G25" s="411"/>
      <c r="H25" s="411"/>
      <c r="I25" s="411"/>
      <c r="J25" s="411"/>
      <c r="K25" s="412"/>
      <c r="L25" s="438">
        <v>2</v>
      </c>
      <c r="M25" s="439"/>
      <c r="N25" s="439"/>
      <c r="O25" s="439"/>
      <c r="P25" s="478"/>
      <c r="Q25" s="438">
        <v>5730</v>
      </c>
      <c r="R25" s="439"/>
      <c r="S25" s="439"/>
      <c r="T25" s="439"/>
      <c r="U25" s="439"/>
      <c r="V25" s="478"/>
      <c r="W25" s="533"/>
      <c r="X25" s="521"/>
      <c r="Y25" s="522"/>
      <c r="Z25" s="437" t="s">
        <v>156</v>
      </c>
      <c r="AA25" s="411"/>
      <c r="AB25" s="411"/>
      <c r="AC25" s="411"/>
      <c r="AD25" s="411"/>
      <c r="AE25" s="411"/>
      <c r="AF25" s="411"/>
      <c r="AG25" s="412"/>
      <c r="AH25" s="438" t="s">
        <v>121</v>
      </c>
      <c r="AI25" s="439"/>
      <c r="AJ25" s="439"/>
      <c r="AK25" s="439"/>
      <c r="AL25" s="478"/>
      <c r="AM25" s="438" t="s">
        <v>121</v>
      </c>
      <c r="AN25" s="439"/>
      <c r="AO25" s="439"/>
      <c r="AP25" s="439"/>
      <c r="AQ25" s="439"/>
      <c r="AR25" s="478"/>
      <c r="AS25" s="438" t="s">
        <v>121</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21009</v>
      </c>
      <c r="BO25" s="351"/>
      <c r="BP25" s="351"/>
      <c r="BQ25" s="351"/>
      <c r="BR25" s="351"/>
      <c r="BS25" s="351"/>
      <c r="BT25" s="351"/>
      <c r="BU25" s="352"/>
      <c r="BV25" s="350">
        <v>40621</v>
      </c>
      <c r="BW25" s="351"/>
      <c r="BX25" s="351"/>
      <c r="BY25" s="351"/>
      <c r="BZ25" s="351"/>
      <c r="CA25" s="351"/>
      <c r="CB25" s="351"/>
      <c r="CC25" s="352"/>
      <c r="CD25" s="154"/>
      <c r="CE25" s="496"/>
      <c r="CF25" s="496"/>
      <c r="CG25" s="496"/>
      <c r="CH25" s="496"/>
      <c r="CI25" s="496"/>
      <c r="CJ25" s="496"/>
      <c r="CK25" s="496"/>
      <c r="CL25" s="496"/>
      <c r="CM25" s="496"/>
      <c r="CN25" s="496"/>
      <c r="CO25" s="496"/>
      <c r="CP25" s="496"/>
      <c r="CQ25" s="496"/>
      <c r="CR25" s="496"/>
      <c r="CS25" s="497"/>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1"/>
      <c r="G26" s="411"/>
      <c r="H26" s="411"/>
      <c r="I26" s="411"/>
      <c r="J26" s="411"/>
      <c r="K26" s="412"/>
      <c r="L26" s="438">
        <v>1</v>
      </c>
      <c r="M26" s="439"/>
      <c r="N26" s="439"/>
      <c r="O26" s="439"/>
      <c r="P26" s="478"/>
      <c r="Q26" s="438">
        <v>5400</v>
      </c>
      <c r="R26" s="439"/>
      <c r="S26" s="439"/>
      <c r="T26" s="439"/>
      <c r="U26" s="439"/>
      <c r="V26" s="478"/>
      <c r="W26" s="533"/>
      <c r="X26" s="521"/>
      <c r="Y26" s="522"/>
      <c r="Z26" s="437" t="s">
        <v>159</v>
      </c>
      <c r="AA26" s="551"/>
      <c r="AB26" s="551"/>
      <c r="AC26" s="551"/>
      <c r="AD26" s="551"/>
      <c r="AE26" s="551"/>
      <c r="AF26" s="551"/>
      <c r="AG26" s="552"/>
      <c r="AH26" s="438">
        <v>8</v>
      </c>
      <c r="AI26" s="439"/>
      <c r="AJ26" s="439"/>
      <c r="AK26" s="439"/>
      <c r="AL26" s="478"/>
      <c r="AM26" s="438">
        <v>22440</v>
      </c>
      <c r="AN26" s="439"/>
      <c r="AO26" s="439"/>
      <c r="AP26" s="439"/>
      <c r="AQ26" s="439"/>
      <c r="AR26" s="478"/>
      <c r="AS26" s="438">
        <v>2805</v>
      </c>
      <c r="AT26" s="439"/>
      <c r="AU26" s="439"/>
      <c r="AV26" s="439"/>
      <c r="AW26" s="439"/>
      <c r="AX26" s="440"/>
      <c r="AY26" s="421" t="s">
        <v>160</v>
      </c>
      <c r="AZ26" s="422"/>
      <c r="BA26" s="422"/>
      <c r="BB26" s="422"/>
      <c r="BC26" s="422"/>
      <c r="BD26" s="422"/>
      <c r="BE26" s="422"/>
      <c r="BF26" s="422"/>
      <c r="BG26" s="422"/>
      <c r="BH26" s="422"/>
      <c r="BI26" s="422"/>
      <c r="BJ26" s="422"/>
      <c r="BK26" s="422"/>
      <c r="BL26" s="422"/>
      <c r="BM26" s="423"/>
      <c r="BN26" s="418" t="s">
        <v>121</v>
      </c>
      <c r="BO26" s="419"/>
      <c r="BP26" s="419"/>
      <c r="BQ26" s="419"/>
      <c r="BR26" s="419"/>
      <c r="BS26" s="419"/>
      <c r="BT26" s="419"/>
      <c r="BU26" s="420"/>
      <c r="BV26" s="418" t="s">
        <v>121</v>
      </c>
      <c r="BW26" s="419"/>
      <c r="BX26" s="419"/>
      <c r="BY26" s="419"/>
      <c r="BZ26" s="419"/>
      <c r="CA26" s="419"/>
      <c r="CB26" s="419"/>
      <c r="CC26" s="420"/>
      <c r="CD26" s="154"/>
      <c r="CE26" s="496"/>
      <c r="CF26" s="496"/>
      <c r="CG26" s="496"/>
      <c r="CH26" s="496"/>
      <c r="CI26" s="496"/>
      <c r="CJ26" s="496"/>
      <c r="CK26" s="496"/>
      <c r="CL26" s="496"/>
      <c r="CM26" s="496"/>
      <c r="CN26" s="496"/>
      <c r="CO26" s="496"/>
      <c r="CP26" s="496"/>
      <c r="CQ26" s="496"/>
      <c r="CR26" s="496"/>
      <c r="CS26" s="497"/>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1"/>
      <c r="G27" s="411"/>
      <c r="H27" s="411"/>
      <c r="I27" s="411"/>
      <c r="J27" s="411"/>
      <c r="K27" s="412"/>
      <c r="L27" s="438">
        <v>1</v>
      </c>
      <c r="M27" s="439"/>
      <c r="N27" s="439"/>
      <c r="O27" s="439"/>
      <c r="P27" s="478"/>
      <c r="Q27" s="438">
        <v>2730</v>
      </c>
      <c r="R27" s="439"/>
      <c r="S27" s="439"/>
      <c r="T27" s="439"/>
      <c r="U27" s="439"/>
      <c r="V27" s="478"/>
      <c r="W27" s="533"/>
      <c r="X27" s="521"/>
      <c r="Y27" s="522"/>
      <c r="Z27" s="437" t="s">
        <v>162</v>
      </c>
      <c r="AA27" s="411"/>
      <c r="AB27" s="411"/>
      <c r="AC27" s="411"/>
      <c r="AD27" s="411"/>
      <c r="AE27" s="411"/>
      <c r="AF27" s="411"/>
      <c r="AG27" s="412"/>
      <c r="AH27" s="438">
        <v>7</v>
      </c>
      <c r="AI27" s="439"/>
      <c r="AJ27" s="439"/>
      <c r="AK27" s="439"/>
      <c r="AL27" s="478"/>
      <c r="AM27" s="438">
        <v>18529</v>
      </c>
      <c r="AN27" s="439"/>
      <c r="AO27" s="439"/>
      <c r="AP27" s="439"/>
      <c r="AQ27" s="439"/>
      <c r="AR27" s="478"/>
      <c r="AS27" s="438">
        <v>2647</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48">
        <v>302984</v>
      </c>
      <c r="BO27" s="549"/>
      <c r="BP27" s="549"/>
      <c r="BQ27" s="549"/>
      <c r="BR27" s="549"/>
      <c r="BS27" s="549"/>
      <c r="BT27" s="549"/>
      <c r="BU27" s="550"/>
      <c r="BV27" s="548">
        <v>302907</v>
      </c>
      <c r="BW27" s="549"/>
      <c r="BX27" s="549"/>
      <c r="BY27" s="549"/>
      <c r="BZ27" s="549"/>
      <c r="CA27" s="549"/>
      <c r="CB27" s="549"/>
      <c r="CC27" s="550"/>
      <c r="CD27" s="156"/>
      <c r="CE27" s="496"/>
      <c r="CF27" s="496"/>
      <c r="CG27" s="496"/>
      <c r="CH27" s="496"/>
      <c r="CI27" s="496"/>
      <c r="CJ27" s="496"/>
      <c r="CK27" s="496"/>
      <c r="CL27" s="496"/>
      <c r="CM27" s="496"/>
      <c r="CN27" s="496"/>
      <c r="CO27" s="496"/>
      <c r="CP27" s="496"/>
      <c r="CQ27" s="496"/>
      <c r="CR27" s="496"/>
      <c r="CS27" s="497"/>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1"/>
      <c r="G28" s="411"/>
      <c r="H28" s="411"/>
      <c r="I28" s="411"/>
      <c r="J28" s="411"/>
      <c r="K28" s="412"/>
      <c r="L28" s="438">
        <v>1</v>
      </c>
      <c r="M28" s="439"/>
      <c r="N28" s="439"/>
      <c r="O28" s="439"/>
      <c r="P28" s="478"/>
      <c r="Q28" s="438">
        <v>2290</v>
      </c>
      <c r="R28" s="439"/>
      <c r="S28" s="439"/>
      <c r="T28" s="439"/>
      <c r="U28" s="439"/>
      <c r="V28" s="478"/>
      <c r="W28" s="533"/>
      <c r="X28" s="521"/>
      <c r="Y28" s="522"/>
      <c r="Z28" s="437" t="s">
        <v>165</v>
      </c>
      <c r="AA28" s="411"/>
      <c r="AB28" s="411"/>
      <c r="AC28" s="411"/>
      <c r="AD28" s="411"/>
      <c r="AE28" s="411"/>
      <c r="AF28" s="411"/>
      <c r="AG28" s="412"/>
      <c r="AH28" s="438" t="s">
        <v>121</v>
      </c>
      <c r="AI28" s="439"/>
      <c r="AJ28" s="439"/>
      <c r="AK28" s="439"/>
      <c r="AL28" s="478"/>
      <c r="AM28" s="438" t="s">
        <v>121</v>
      </c>
      <c r="AN28" s="439"/>
      <c r="AO28" s="439"/>
      <c r="AP28" s="439"/>
      <c r="AQ28" s="439"/>
      <c r="AR28" s="478"/>
      <c r="AS28" s="438" t="s">
        <v>121</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2371057</v>
      </c>
      <c r="BO28" s="351"/>
      <c r="BP28" s="351"/>
      <c r="BQ28" s="351"/>
      <c r="BR28" s="351"/>
      <c r="BS28" s="351"/>
      <c r="BT28" s="351"/>
      <c r="BU28" s="352"/>
      <c r="BV28" s="350">
        <v>2219465</v>
      </c>
      <c r="BW28" s="351"/>
      <c r="BX28" s="351"/>
      <c r="BY28" s="351"/>
      <c r="BZ28" s="351"/>
      <c r="CA28" s="351"/>
      <c r="CB28" s="351"/>
      <c r="CC28" s="352"/>
      <c r="CD28" s="154"/>
      <c r="CE28" s="496"/>
      <c r="CF28" s="496"/>
      <c r="CG28" s="496"/>
      <c r="CH28" s="496"/>
      <c r="CI28" s="496"/>
      <c r="CJ28" s="496"/>
      <c r="CK28" s="496"/>
      <c r="CL28" s="496"/>
      <c r="CM28" s="496"/>
      <c r="CN28" s="496"/>
      <c r="CO28" s="496"/>
      <c r="CP28" s="496"/>
      <c r="CQ28" s="496"/>
      <c r="CR28" s="496"/>
      <c r="CS28" s="497"/>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1"/>
      <c r="G29" s="411"/>
      <c r="H29" s="411"/>
      <c r="I29" s="411"/>
      <c r="J29" s="411"/>
      <c r="K29" s="412"/>
      <c r="L29" s="438">
        <v>14</v>
      </c>
      <c r="M29" s="439"/>
      <c r="N29" s="439"/>
      <c r="O29" s="439"/>
      <c r="P29" s="478"/>
      <c r="Q29" s="438">
        <v>2110</v>
      </c>
      <c r="R29" s="439"/>
      <c r="S29" s="439"/>
      <c r="T29" s="439"/>
      <c r="U29" s="439"/>
      <c r="V29" s="478"/>
      <c r="W29" s="534"/>
      <c r="X29" s="535"/>
      <c r="Y29" s="536"/>
      <c r="Z29" s="437" t="s">
        <v>169</v>
      </c>
      <c r="AA29" s="411"/>
      <c r="AB29" s="411"/>
      <c r="AC29" s="411"/>
      <c r="AD29" s="411"/>
      <c r="AE29" s="411"/>
      <c r="AF29" s="411"/>
      <c r="AG29" s="412"/>
      <c r="AH29" s="438">
        <v>198</v>
      </c>
      <c r="AI29" s="439"/>
      <c r="AJ29" s="439"/>
      <c r="AK29" s="439"/>
      <c r="AL29" s="478"/>
      <c r="AM29" s="438">
        <v>601843</v>
      </c>
      <c r="AN29" s="439"/>
      <c r="AO29" s="439"/>
      <c r="AP29" s="439"/>
      <c r="AQ29" s="439"/>
      <c r="AR29" s="478"/>
      <c r="AS29" s="438">
        <v>3040</v>
      </c>
      <c r="AT29" s="439"/>
      <c r="AU29" s="439"/>
      <c r="AV29" s="439"/>
      <c r="AW29" s="439"/>
      <c r="AX29" s="440"/>
      <c r="AY29" s="562"/>
      <c r="AZ29" s="563"/>
      <c r="BA29" s="563"/>
      <c r="BB29" s="564"/>
      <c r="BC29" s="415" t="s">
        <v>170</v>
      </c>
      <c r="BD29" s="416"/>
      <c r="BE29" s="416"/>
      <c r="BF29" s="416"/>
      <c r="BG29" s="416"/>
      <c r="BH29" s="416"/>
      <c r="BI29" s="416"/>
      <c r="BJ29" s="416"/>
      <c r="BK29" s="416"/>
      <c r="BL29" s="416"/>
      <c r="BM29" s="417"/>
      <c r="BN29" s="418">
        <v>842509</v>
      </c>
      <c r="BO29" s="419"/>
      <c r="BP29" s="419"/>
      <c r="BQ29" s="419"/>
      <c r="BR29" s="419"/>
      <c r="BS29" s="419"/>
      <c r="BT29" s="419"/>
      <c r="BU29" s="420"/>
      <c r="BV29" s="418">
        <v>853382</v>
      </c>
      <c r="BW29" s="419"/>
      <c r="BX29" s="419"/>
      <c r="BY29" s="419"/>
      <c r="BZ29" s="419"/>
      <c r="CA29" s="419"/>
      <c r="CB29" s="419"/>
      <c r="CC29" s="420"/>
      <c r="CD29" s="156"/>
      <c r="CE29" s="496"/>
      <c r="CF29" s="496"/>
      <c r="CG29" s="496"/>
      <c r="CH29" s="496"/>
      <c r="CI29" s="496"/>
      <c r="CJ29" s="496"/>
      <c r="CK29" s="496"/>
      <c r="CL29" s="496"/>
      <c r="CM29" s="496"/>
      <c r="CN29" s="496"/>
      <c r="CO29" s="496"/>
      <c r="CP29" s="496"/>
      <c r="CQ29" s="496"/>
      <c r="CR29" s="496"/>
      <c r="CS29" s="497"/>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53"/>
      <c r="M30" s="554"/>
      <c r="N30" s="554"/>
      <c r="O30" s="554"/>
      <c r="P30" s="555"/>
      <c r="Q30" s="553"/>
      <c r="R30" s="554"/>
      <c r="S30" s="554"/>
      <c r="T30" s="554"/>
      <c r="U30" s="554"/>
      <c r="V30" s="555"/>
      <c r="W30" s="556" t="s">
        <v>171</v>
      </c>
      <c r="X30" s="557"/>
      <c r="Y30" s="557"/>
      <c r="Z30" s="557"/>
      <c r="AA30" s="557"/>
      <c r="AB30" s="557"/>
      <c r="AC30" s="557"/>
      <c r="AD30" s="557"/>
      <c r="AE30" s="557"/>
      <c r="AF30" s="557"/>
      <c r="AG30" s="558"/>
      <c r="AH30" s="503">
        <v>92.4</v>
      </c>
      <c r="AI30" s="504"/>
      <c r="AJ30" s="504"/>
      <c r="AK30" s="504"/>
      <c r="AL30" s="504"/>
      <c r="AM30" s="504"/>
      <c r="AN30" s="504"/>
      <c r="AO30" s="504"/>
      <c r="AP30" s="504"/>
      <c r="AQ30" s="504"/>
      <c r="AR30" s="504"/>
      <c r="AS30" s="504"/>
      <c r="AT30" s="504"/>
      <c r="AU30" s="504"/>
      <c r="AV30" s="504"/>
      <c r="AW30" s="504"/>
      <c r="AX30" s="506"/>
      <c r="AY30" s="565"/>
      <c r="AZ30" s="566"/>
      <c r="BA30" s="566"/>
      <c r="BB30" s="567"/>
      <c r="BC30" s="545" t="s">
        <v>172</v>
      </c>
      <c r="BD30" s="546"/>
      <c r="BE30" s="546"/>
      <c r="BF30" s="546"/>
      <c r="BG30" s="546"/>
      <c r="BH30" s="546"/>
      <c r="BI30" s="546"/>
      <c r="BJ30" s="546"/>
      <c r="BK30" s="546"/>
      <c r="BL30" s="546"/>
      <c r="BM30" s="547"/>
      <c r="BN30" s="548">
        <v>3255902</v>
      </c>
      <c r="BO30" s="549"/>
      <c r="BP30" s="549"/>
      <c r="BQ30" s="549"/>
      <c r="BR30" s="549"/>
      <c r="BS30" s="549"/>
      <c r="BT30" s="549"/>
      <c r="BU30" s="550"/>
      <c r="BV30" s="548">
        <v>3073318</v>
      </c>
      <c r="BW30" s="549"/>
      <c r="BX30" s="549"/>
      <c r="BY30" s="549"/>
      <c r="BZ30" s="549"/>
      <c r="CA30" s="549"/>
      <c r="CB30" s="549"/>
      <c r="CC30" s="55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05" t="s">
        <v>179</v>
      </c>
      <c r="D33" s="405"/>
      <c r="E33" s="376" t="s">
        <v>180</v>
      </c>
      <c r="F33" s="376"/>
      <c r="G33" s="376"/>
      <c r="H33" s="376"/>
      <c r="I33" s="376"/>
      <c r="J33" s="376"/>
      <c r="K33" s="376"/>
      <c r="L33" s="376"/>
      <c r="M33" s="376"/>
      <c r="N33" s="376"/>
      <c r="O33" s="376"/>
      <c r="P33" s="376"/>
      <c r="Q33" s="376"/>
      <c r="R33" s="376"/>
      <c r="S33" s="376"/>
      <c r="T33" s="169"/>
      <c r="U33" s="405" t="s">
        <v>179</v>
      </c>
      <c r="V33" s="405"/>
      <c r="W33" s="376" t="s">
        <v>180</v>
      </c>
      <c r="X33" s="376"/>
      <c r="Y33" s="376"/>
      <c r="Z33" s="376"/>
      <c r="AA33" s="376"/>
      <c r="AB33" s="376"/>
      <c r="AC33" s="376"/>
      <c r="AD33" s="376"/>
      <c r="AE33" s="376"/>
      <c r="AF33" s="376"/>
      <c r="AG33" s="376"/>
      <c r="AH33" s="376"/>
      <c r="AI33" s="376"/>
      <c r="AJ33" s="376"/>
      <c r="AK33" s="376"/>
      <c r="AL33" s="169"/>
      <c r="AM33" s="405" t="s">
        <v>179</v>
      </c>
      <c r="AN33" s="405"/>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05" t="s">
        <v>181</v>
      </c>
      <c r="BX33" s="405"/>
      <c r="BY33" s="376" t="s">
        <v>183</v>
      </c>
      <c r="BZ33" s="376"/>
      <c r="CA33" s="376"/>
      <c r="CB33" s="376"/>
      <c r="CC33" s="376"/>
      <c r="CD33" s="376"/>
      <c r="CE33" s="376"/>
      <c r="CF33" s="376"/>
      <c r="CG33" s="376"/>
      <c r="CH33" s="376"/>
      <c r="CI33" s="376"/>
      <c r="CJ33" s="376"/>
      <c r="CK33" s="376"/>
      <c r="CL33" s="376"/>
      <c r="CM33" s="376"/>
      <c r="CN33" s="169"/>
      <c r="CO33" s="405" t="s">
        <v>179</v>
      </c>
      <c r="CP33" s="405"/>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病院事業</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IF('各会計、関係団体の財政状況及び健全化判断比率'!B34="","",'各会計、関係団体の財政状況及び健全化判断比率'!B34)</f>
        <v>魚市場事業</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久慈広域連合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国民健康保険診療施設</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IF('各会計、関係団体の財政状況及び健全化判断比率'!B33="","",'各会計、関係団体の財政状況及び健全化判断比率'!B33)</f>
        <v>水道事業</v>
      </c>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IF('各会計、関係団体の財政状況及び健全化判断比率'!B35="","",'各会計、関係団体の財政状況及び健全化判断比率'!B35)</f>
        <v>簡易水道事業</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岩手県市町村総合事務組合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IF('各会計、関係団体の財政状況及び健全化判断比率'!B36="","",'各会計、関係団体の財政状況及び健全化判断比率'!B36)</f>
        <v>公共下水道事業</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岩手県後期高齢者医療広域連合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介護サービス事業</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11</v>
      </c>
      <c r="BF37" s="568"/>
      <c r="BG37" s="569" t="str">
        <f>IF('各会計、関係団体の財政状況及び健全化判断比率'!B37="","",'各会計、関係団体の財政状況及び健全化判断比率'!B37)</f>
        <v>農業集落排水事業</v>
      </c>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12</v>
      </c>
      <c r="BF38" s="568"/>
      <c r="BG38" s="569" t="str">
        <f>IF('各会計、関係団体の財政状況及び健全化判断比率'!B38="","",'各会計、関係団体の財政状況及び健全化判断比率'!B38)</f>
        <v>生活排水処理事業</v>
      </c>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4" t="s">
        <v>529</v>
      </c>
      <c r="D34" s="1154"/>
      <c r="E34" s="1155"/>
      <c r="F34" s="32">
        <v>13.13</v>
      </c>
      <c r="G34" s="33">
        <v>14.15</v>
      </c>
      <c r="H34" s="33">
        <v>17.46</v>
      </c>
      <c r="I34" s="33">
        <v>17.899999999999999</v>
      </c>
      <c r="J34" s="34">
        <v>16.940000000000001</v>
      </c>
      <c r="K34" s="22"/>
      <c r="L34" s="22"/>
      <c r="M34" s="22"/>
      <c r="N34" s="22"/>
      <c r="O34" s="22"/>
      <c r="P34" s="22"/>
    </row>
    <row r="35" spans="1:16" ht="39" customHeight="1" x14ac:dyDescent="0.15">
      <c r="A35" s="22"/>
      <c r="B35" s="35"/>
      <c r="C35" s="1148" t="s">
        <v>530</v>
      </c>
      <c r="D35" s="1149"/>
      <c r="E35" s="1150"/>
      <c r="F35" s="36">
        <v>7.49</v>
      </c>
      <c r="G35" s="37">
        <v>8.32</v>
      </c>
      <c r="H35" s="37">
        <v>9.1999999999999993</v>
      </c>
      <c r="I35" s="37">
        <v>9.42</v>
      </c>
      <c r="J35" s="38">
        <v>10.16</v>
      </c>
      <c r="K35" s="22"/>
      <c r="L35" s="22"/>
      <c r="M35" s="22"/>
      <c r="N35" s="22"/>
      <c r="O35" s="22"/>
      <c r="P35" s="22"/>
    </row>
    <row r="36" spans="1:16" ht="39" customHeight="1" x14ac:dyDescent="0.15">
      <c r="A36" s="22"/>
      <c r="B36" s="35"/>
      <c r="C36" s="1148" t="s">
        <v>531</v>
      </c>
      <c r="D36" s="1149"/>
      <c r="E36" s="1150"/>
      <c r="F36" s="36">
        <v>6.82</v>
      </c>
      <c r="G36" s="37">
        <v>6.46</v>
      </c>
      <c r="H36" s="37">
        <v>7.36</v>
      </c>
      <c r="I36" s="37">
        <v>7</v>
      </c>
      <c r="J36" s="38">
        <v>1.78</v>
      </c>
      <c r="K36" s="22"/>
      <c r="L36" s="22"/>
      <c r="M36" s="22"/>
      <c r="N36" s="22"/>
      <c r="O36" s="22"/>
      <c r="P36" s="22"/>
    </row>
    <row r="37" spans="1:16" ht="39" customHeight="1" x14ac:dyDescent="0.15">
      <c r="A37" s="22"/>
      <c r="B37" s="35"/>
      <c r="C37" s="1148" t="s">
        <v>532</v>
      </c>
      <c r="D37" s="1149"/>
      <c r="E37" s="1150"/>
      <c r="F37" s="36">
        <v>7.0000000000000007E-2</v>
      </c>
      <c r="G37" s="37">
        <v>7.0000000000000007E-2</v>
      </c>
      <c r="H37" s="37">
        <v>7.0000000000000007E-2</v>
      </c>
      <c r="I37" s="37">
        <v>0.17</v>
      </c>
      <c r="J37" s="38">
        <v>0.17</v>
      </c>
      <c r="K37" s="22"/>
      <c r="L37" s="22"/>
      <c r="M37" s="22"/>
      <c r="N37" s="22"/>
      <c r="O37" s="22"/>
      <c r="P37" s="22"/>
    </row>
    <row r="38" spans="1:16" ht="39" customHeight="1" x14ac:dyDescent="0.15">
      <c r="A38" s="22"/>
      <c r="B38" s="35"/>
      <c r="C38" s="1148" t="s">
        <v>533</v>
      </c>
      <c r="D38" s="1149"/>
      <c r="E38" s="1150"/>
      <c r="F38" s="36">
        <v>7.0000000000000007E-2</v>
      </c>
      <c r="G38" s="37">
        <v>0.17</v>
      </c>
      <c r="H38" s="37">
        <v>0.09</v>
      </c>
      <c r="I38" s="37">
        <v>0.08</v>
      </c>
      <c r="J38" s="38">
        <v>0.09</v>
      </c>
      <c r="K38" s="22"/>
      <c r="L38" s="22"/>
      <c r="M38" s="22"/>
      <c r="N38" s="22"/>
      <c r="O38" s="22"/>
      <c r="P38" s="22"/>
    </row>
    <row r="39" spans="1:16" ht="39" customHeight="1" x14ac:dyDescent="0.15">
      <c r="A39" s="22"/>
      <c r="B39" s="35"/>
      <c r="C39" s="1148" t="s">
        <v>534</v>
      </c>
      <c r="D39" s="1149"/>
      <c r="E39" s="1150"/>
      <c r="F39" s="36">
        <v>1.58</v>
      </c>
      <c r="G39" s="37">
        <v>1.54</v>
      </c>
      <c r="H39" s="37">
        <v>0.64</v>
      </c>
      <c r="I39" s="37">
        <v>0.15</v>
      </c>
      <c r="J39" s="38">
        <v>0.05</v>
      </c>
      <c r="K39" s="22"/>
      <c r="L39" s="22"/>
      <c r="M39" s="22"/>
      <c r="N39" s="22"/>
      <c r="O39" s="22"/>
      <c r="P39" s="22"/>
    </row>
    <row r="40" spans="1:16" ht="39" customHeight="1" x14ac:dyDescent="0.15">
      <c r="A40" s="22"/>
      <c r="B40" s="35"/>
      <c r="C40" s="1148" t="s">
        <v>535</v>
      </c>
      <c r="D40" s="1149"/>
      <c r="E40" s="1150"/>
      <c r="F40" s="36">
        <v>0.02</v>
      </c>
      <c r="G40" s="37">
        <v>0.03</v>
      </c>
      <c r="H40" s="37">
        <v>0.03</v>
      </c>
      <c r="I40" s="37">
        <v>0.03</v>
      </c>
      <c r="J40" s="38">
        <v>0.04</v>
      </c>
      <c r="K40" s="22"/>
      <c r="L40" s="22"/>
      <c r="M40" s="22"/>
      <c r="N40" s="22"/>
      <c r="O40" s="22"/>
      <c r="P40" s="22"/>
    </row>
    <row r="41" spans="1:16" ht="39" customHeight="1" x14ac:dyDescent="0.15">
      <c r="A41" s="22"/>
      <c r="B41" s="35"/>
      <c r="C41" s="1148" t="s">
        <v>536</v>
      </c>
      <c r="D41" s="1149"/>
      <c r="E41" s="1150"/>
      <c r="F41" s="36">
        <v>0.01</v>
      </c>
      <c r="G41" s="37">
        <v>0.01</v>
      </c>
      <c r="H41" s="37">
        <v>0.01</v>
      </c>
      <c r="I41" s="37">
        <v>0.02</v>
      </c>
      <c r="J41" s="38">
        <v>0.02</v>
      </c>
      <c r="K41" s="22"/>
      <c r="L41" s="22"/>
      <c r="M41" s="22"/>
      <c r="N41" s="22"/>
      <c r="O41" s="22"/>
      <c r="P41" s="22"/>
    </row>
    <row r="42" spans="1:16" ht="39" customHeight="1" x14ac:dyDescent="0.15">
      <c r="A42" s="22"/>
      <c r="B42" s="39"/>
      <c r="C42" s="1148" t="s">
        <v>537</v>
      </c>
      <c r="D42" s="1149"/>
      <c r="E42" s="1150"/>
      <c r="F42" s="36" t="s">
        <v>483</v>
      </c>
      <c r="G42" s="37" t="s">
        <v>483</v>
      </c>
      <c r="H42" s="37" t="s">
        <v>483</v>
      </c>
      <c r="I42" s="37" t="s">
        <v>483</v>
      </c>
      <c r="J42" s="38" t="s">
        <v>483</v>
      </c>
      <c r="K42" s="22"/>
      <c r="L42" s="22"/>
      <c r="M42" s="22"/>
      <c r="N42" s="22"/>
      <c r="O42" s="22"/>
      <c r="P42" s="22"/>
    </row>
    <row r="43" spans="1:16" ht="39" customHeight="1" thickBot="1" x14ac:dyDescent="0.2">
      <c r="A43" s="22"/>
      <c r="B43" s="40"/>
      <c r="C43" s="1151" t="s">
        <v>538</v>
      </c>
      <c r="D43" s="1152"/>
      <c r="E43" s="1153"/>
      <c r="F43" s="41">
        <v>0.44</v>
      </c>
      <c r="G43" s="42">
        <v>0.43</v>
      </c>
      <c r="H43" s="42">
        <v>0.61</v>
      </c>
      <c r="I43" s="42">
        <v>0.62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1356</v>
      </c>
      <c r="L45" s="60">
        <v>1359</v>
      </c>
      <c r="M45" s="60">
        <v>1348</v>
      </c>
      <c r="N45" s="60">
        <v>1406</v>
      </c>
      <c r="O45" s="61">
        <v>1455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x14ac:dyDescent="0.15">
      <c r="A48" s="48"/>
      <c r="B48" s="1166"/>
      <c r="C48" s="1167"/>
      <c r="D48" s="62"/>
      <c r="E48" s="1158" t="s">
        <v>15</v>
      </c>
      <c r="F48" s="1158"/>
      <c r="G48" s="1158"/>
      <c r="H48" s="1158"/>
      <c r="I48" s="1158"/>
      <c r="J48" s="1159"/>
      <c r="K48" s="63">
        <v>442</v>
      </c>
      <c r="L48" s="64">
        <v>462</v>
      </c>
      <c r="M48" s="64">
        <v>453</v>
      </c>
      <c r="N48" s="64">
        <v>445</v>
      </c>
      <c r="O48" s="65">
        <v>433</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v>
      </c>
      <c r="L49" s="64">
        <v>13</v>
      </c>
      <c r="M49" s="64">
        <v>13</v>
      </c>
      <c r="N49" s="64">
        <v>13</v>
      </c>
      <c r="O49" s="65">
        <v>10</v>
      </c>
      <c r="P49" s="48"/>
      <c r="Q49" s="48"/>
      <c r="R49" s="48"/>
      <c r="S49" s="48"/>
      <c r="T49" s="48"/>
      <c r="U49" s="48"/>
    </row>
    <row r="50" spans="1:21" ht="30.75" customHeight="1" x14ac:dyDescent="0.15">
      <c r="A50" s="48"/>
      <c r="B50" s="1166"/>
      <c r="C50" s="1167"/>
      <c r="D50" s="62"/>
      <c r="E50" s="1158" t="s">
        <v>17</v>
      </c>
      <c r="F50" s="1158"/>
      <c r="G50" s="1158"/>
      <c r="H50" s="1158"/>
      <c r="I50" s="1158"/>
      <c r="J50" s="1159"/>
      <c r="K50" s="63">
        <v>3</v>
      </c>
      <c r="L50" s="64">
        <v>3</v>
      </c>
      <c r="M50" s="64">
        <v>3</v>
      </c>
      <c r="N50" s="64">
        <v>3</v>
      </c>
      <c r="O50" s="65">
        <v>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483</v>
      </c>
      <c r="L51" s="64" t="s">
        <v>483</v>
      </c>
      <c r="M51" s="64" t="s">
        <v>483</v>
      </c>
      <c r="N51" s="64" t="s">
        <v>483</v>
      </c>
      <c r="O51" s="65" t="s">
        <v>483</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1244</v>
      </c>
      <c r="L52" s="64">
        <v>1252</v>
      </c>
      <c r="M52" s="64">
        <v>1343</v>
      </c>
      <c r="N52" s="64">
        <v>1282</v>
      </c>
      <c r="O52" s="65">
        <v>1283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570</v>
      </c>
      <c r="L53" s="69">
        <v>585</v>
      </c>
      <c r="M53" s="69">
        <v>474</v>
      </c>
      <c r="N53" s="69">
        <v>585</v>
      </c>
      <c r="O53" s="70">
        <v>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72" t="s">
        <v>24</v>
      </c>
      <c r="C41" s="1173"/>
      <c r="D41" s="81"/>
      <c r="E41" s="1178" t="s">
        <v>25</v>
      </c>
      <c r="F41" s="1178"/>
      <c r="G41" s="1178"/>
      <c r="H41" s="1179"/>
      <c r="I41" s="82">
        <v>12601</v>
      </c>
      <c r="J41" s="83">
        <v>13280</v>
      </c>
      <c r="K41" s="83">
        <v>14496</v>
      </c>
      <c r="L41" s="83">
        <v>14574</v>
      </c>
      <c r="M41" s="84">
        <v>14712</v>
      </c>
    </row>
    <row r="42" spans="2:13" ht="27.75" customHeight="1" x14ac:dyDescent="0.15">
      <c r="B42" s="1174"/>
      <c r="C42" s="1175"/>
      <c r="D42" s="85"/>
      <c r="E42" s="1180" t="s">
        <v>26</v>
      </c>
      <c r="F42" s="1180"/>
      <c r="G42" s="1180"/>
      <c r="H42" s="1181"/>
      <c r="I42" s="86" t="s">
        <v>483</v>
      </c>
      <c r="J42" s="87" t="s">
        <v>483</v>
      </c>
      <c r="K42" s="87" t="s">
        <v>483</v>
      </c>
      <c r="L42" s="87" t="s">
        <v>483</v>
      </c>
      <c r="M42" s="88" t="s">
        <v>483</v>
      </c>
    </row>
    <row r="43" spans="2:13" ht="27.75" customHeight="1" x14ac:dyDescent="0.15">
      <c r="B43" s="1174"/>
      <c r="C43" s="1175"/>
      <c r="D43" s="85"/>
      <c r="E43" s="1180" t="s">
        <v>27</v>
      </c>
      <c r="F43" s="1180"/>
      <c r="G43" s="1180"/>
      <c r="H43" s="1181"/>
      <c r="I43" s="86">
        <v>6847</v>
      </c>
      <c r="J43" s="87">
        <v>6475</v>
      </c>
      <c r="K43" s="87">
        <v>6093</v>
      </c>
      <c r="L43" s="87">
        <v>5839</v>
      </c>
      <c r="M43" s="88">
        <v>5577</v>
      </c>
    </row>
    <row r="44" spans="2:13" ht="27.75" customHeight="1" x14ac:dyDescent="0.15">
      <c r="B44" s="1174"/>
      <c r="C44" s="1175"/>
      <c r="D44" s="85"/>
      <c r="E44" s="1180" t="s">
        <v>28</v>
      </c>
      <c r="F44" s="1180"/>
      <c r="G44" s="1180"/>
      <c r="H44" s="1181"/>
      <c r="I44" s="86">
        <v>70</v>
      </c>
      <c r="J44" s="87">
        <v>56</v>
      </c>
      <c r="K44" s="87">
        <v>43</v>
      </c>
      <c r="L44" s="87">
        <v>29</v>
      </c>
      <c r="M44" s="88">
        <v>18</v>
      </c>
    </row>
    <row r="45" spans="2:13" ht="27.75" customHeight="1" x14ac:dyDescent="0.15">
      <c r="B45" s="1174"/>
      <c r="C45" s="1175"/>
      <c r="D45" s="85"/>
      <c r="E45" s="1180" t="s">
        <v>29</v>
      </c>
      <c r="F45" s="1180"/>
      <c r="G45" s="1180"/>
      <c r="H45" s="1181"/>
      <c r="I45" s="86">
        <v>1066</v>
      </c>
      <c r="J45" s="87">
        <v>1006</v>
      </c>
      <c r="K45" s="87">
        <v>811</v>
      </c>
      <c r="L45" s="87">
        <v>766</v>
      </c>
      <c r="M45" s="88">
        <v>775</v>
      </c>
    </row>
    <row r="46" spans="2:13" ht="27.75" customHeight="1" x14ac:dyDescent="0.15">
      <c r="B46" s="1174"/>
      <c r="C46" s="1175"/>
      <c r="D46" s="89"/>
      <c r="E46" s="1180" t="s">
        <v>30</v>
      </c>
      <c r="F46" s="1180"/>
      <c r="G46" s="1180"/>
      <c r="H46" s="1181"/>
      <c r="I46" s="86" t="s">
        <v>483</v>
      </c>
      <c r="J46" s="87" t="s">
        <v>483</v>
      </c>
      <c r="K46" s="87" t="s">
        <v>483</v>
      </c>
      <c r="L46" s="87" t="s">
        <v>483</v>
      </c>
      <c r="M46" s="88" t="s">
        <v>483</v>
      </c>
    </row>
    <row r="47" spans="2:13" ht="27.75" customHeight="1" x14ac:dyDescent="0.15">
      <c r="B47" s="1174"/>
      <c r="C47" s="1175"/>
      <c r="D47" s="90"/>
      <c r="E47" s="1182" t="s">
        <v>31</v>
      </c>
      <c r="F47" s="1183"/>
      <c r="G47" s="1183"/>
      <c r="H47" s="1184"/>
      <c r="I47" s="86" t="s">
        <v>483</v>
      </c>
      <c r="J47" s="87" t="s">
        <v>483</v>
      </c>
      <c r="K47" s="87" t="s">
        <v>483</v>
      </c>
      <c r="L47" s="87" t="s">
        <v>483</v>
      </c>
      <c r="M47" s="88" t="s">
        <v>483</v>
      </c>
    </row>
    <row r="48" spans="2:13" ht="27.75" customHeight="1" x14ac:dyDescent="0.15">
      <c r="B48" s="1174"/>
      <c r="C48" s="1175"/>
      <c r="D48" s="85"/>
      <c r="E48" s="1180" t="s">
        <v>32</v>
      </c>
      <c r="F48" s="1180"/>
      <c r="G48" s="1180"/>
      <c r="H48" s="1181"/>
      <c r="I48" s="86" t="s">
        <v>483</v>
      </c>
      <c r="J48" s="87" t="s">
        <v>483</v>
      </c>
      <c r="K48" s="87" t="s">
        <v>483</v>
      </c>
      <c r="L48" s="87" t="s">
        <v>483</v>
      </c>
      <c r="M48" s="88" t="s">
        <v>483</v>
      </c>
    </row>
    <row r="49" spans="2:13" ht="27.75" customHeight="1" x14ac:dyDescent="0.15">
      <c r="B49" s="1176"/>
      <c r="C49" s="1177"/>
      <c r="D49" s="85"/>
      <c r="E49" s="1180" t="s">
        <v>33</v>
      </c>
      <c r="F49" s="1180"/>
      <c r="G49" s="1180"/>
      <c r="H49" s="1181"/>
      <c r="I49" s="86" t="s">
        <v>483</v>
      </c>
      <c r="J49" s="87" t="s">
        <v>483</v>
      </c>
      <c r="K49" s="87" t="s">
        <v>483</v>
      </c>
      <c r="L49" s="87" t="s">
        <v>483</v>
      </c>
      <c r="M49" s="88" t="s">
        <v>483</v>
      </c>
    </row>
    <row r="50" spans="2:13" ht="27.75" customHeight="1" x14ac:dyDescent="0.15">
      <c r="B50" s="1185" t="s">
        <v>34</v>
      </c>
      <c r="C50" s="1186"/>
      <c r="D50" s="91"/>
      <c r="E50" s="1180" t="s">
        <v>35</v>
      </c>
      <c r="F50" s="1180"/>
      <c r="G50" s="1180"/>
      <c r="H50" s="1181"/>
      <c r="I50" s="86">
        <v>3787</v>
      </c>
      <c r="J50" s="87">
        <v>4330</v>
      </c>
      <c r="K50" s="87">
        <v>4612</v>
      </c>
      <c r="L50" s="87">
        <v>5172</v>
      </c>
      <c r="M50" s="88">
        <v>5287</v>
      </c>
    </row>
    <row r="51" spans="2:13" ht="27.75" customHeight="1" x14ac:dyDescent="0.15">
      <c r="B51" s="1174"/>
      <c r="C51" s="1175"/>
      <c r="D51" s="85"/>
      <c r="E51" s="1180" t="s">
        <v>36</v>
      </c>
      <c r="F51" s="1180"/>
      <c r="G51" s="1180"/>
      <c r="H51" s="1181"/>
      <c r="I51" s="86">
        <v>455</v>
      </c>
      <c r="J51" s="87">
        <v>432</v>
      </c>
      <c r="K51" s="87">
        <v>950</v>
      </c>
      <c r="L51" s="87">
        <v>904</v>
      </c>
      <c r="M51" s="88">
        <v>856</v>
      </c>
    </row>
    <row r="52" spans="2:13" ht="27.75" customHeight="1" x14ac:dyDescent="0.15">
      <c r="B52" s="1176"/>
      <c r="C52" s="1177"/>
      <c r="D52" s="85"/>
      <c r="E52" s="1180" t="s">
        <v>37</v>
      </c>
      <c r="F52" s="1180"/>
      <c r="G52" s="1180"/>
      <c r="H52" s="1181"/>
      <c r="I52" s="86">
        <v>12849</v>
      </c>
      <c r="J52" s="87">
        <v>12874</v>
      </c>
      <c r="K52" s="87">
        <v>12695</v>
      </c>
      <c r="L52" s="87">
        <v>12690</v>
      </c>
      <c r="M52" s="88">
        <v>13089</v>
      </c>
    </row>
    <row r="53" spans="2:13" ht="27.75" customHeight="1" thickBot="1" x14ac:dyDescent="0.2">
      <c r="B53" s="1187" t="s">
        <v>21</v>
      </c>
      <c r="C53" s="1188"/>
      <c r="D53" s="92"/>
      <c r="E53" s="1189" t="s">
        <v>38</v>
      </c>
      <c r="F53" s="1189"/>
      <c r="G53" s="1189"/>
      <c r="H53" s="1190"/>
      <c r="I53" s="93">
        <v>3494</v>
      </c>
      <c r="J53" s="94">
        <v>3182</v>
      </c>
      <c r="K53" s="94">
        <v>3186</v>
      </c>
      <c r="L53" s="94">
        <v>2443</v>
      </c>
      <c r="M53" s="95">
        <v>1851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147058</v>
      </c>
      <c r="E3" s="118"/>
      <c r="F3" s="119">
        <v>79181</v>
      </c>
      <c r="G3" s="120"/>
      <c r="H3" s="121"/>
    </row>
    <row r="4" spans="1:8" x14ac:dyDescent="0.15">
      <c r="A4" s="122"/>
      <c r="B4" s="123"/>
      <c r="C4" s="124"/>
      <c r="D4" s="125">
        <v>57727</v>
      </c>
      <c r="E4" s="126"/>
      <c r="F4" s="127">
        <v>40448</v>
      </c>
      <c r="G4" s="128"/>
      <c r="H4" s="129"/>
    </row>
    <row r="5" spans="1:8" x14ac:dyDescent="0.15">
      <c r="A5" s="110" t="s">
        <v>516</v>
      </c>
      <c r="B5" s="115"/>
      <c r="C5" s="116"/>
      <c r="D5" s="117">
        <v>248982</v>
      </c>
      <c r="E5" s="118"/>
      <c r="F5" s="119">
        <v>118124</v>
      </c>
      <c r="G5" s="120"/>
      <c r="H5" s="121"/>
    </row>
    <row r="6" spans="1:8" x14ac:dyDescent="0.15">
      <c r="A6" s="122"/>
      <c r="B6" s="123"/>
      <c r="C6" s="124"/>
      <c r="D6" s="125">
        <v>78054</v>
      </c>
      <c r="E6" s="126"/>
      <c r="F6" s="127">
        <v>54614</v>
      </c>
      <c r="G6" s="128"/>
      <c r="H6" s="129"/>
    </row>
    <row r="7" spans="1:8" x14ac:dyDescent="0.15">
      <c r="A7" s="110" t="s">
        <v>517</v>
      </c>
      <c r="B7" s="115"/>
      <c r="C7" s="116"/>
      <c r="D7" s="117">
        <v>238881</v>
      </c>
      <c r="E7" s="118"/>
      <c r="F7" s="119">
        <v>101693</v>
      </c>
      <c r="G7" s="120"/>
      <c r="H7" s="121"/>
    </row>
    <row r="8" spans="1:8" x14ac:dyDescent="0.15">
      <c r="A8" s="122"/>
      <c r="B8" s="123"/>
      <c r="C8" s="124"/>
      <c r="D8" s="125">
        <v>53031</v>
      </c>
      <c r="E8" s="126"/>
      <c r="F8" s="127">
        <v>51066</v>
      </c>
      <c r="G8" s="128"/>
      <c r="H8" s="129"/>
    </row>
    <row r="9" spans="1:8" x14ac:dyDescent="0.15">
      <c r="A9" s="110" t="s">
        <v>518</v>
      </c>
      <c r="B9" s="115"/>
      <c r="C9" s="116"/>
      <c r="D9" s="117">
        <v>137563</v>
      </c>
      <c r="E9" s="118"/>
      <c r="F9" s="119">
        <v>96635</v>
      </c>
      <c r="G9" s="120"/>
      <c r="H9" s="121"/>
    </row>
    <row r="10" spans="1:8" x14ac:dyDescent="0.15">
      <c r="A10" s="122"/>
      <c r="B10" s="123"/>
      <c r="C10" s="124"/>
      <c r="D10" s="125">
        <v>30814</v>
      </c>
      <c r="E10" s="126"/>
      <c r="F10" s="127">
        <v>44408</v>
      </c>
      <c r="G10" s="128"/>
      <c r="H10" s="129"/>
    </row>
    <row r="11" spans="1:8" x14ac:dyDescent="0.15">
      <c r="A11" s="110" t="s">
        <v>519</v>
      </c>
      <c r="B11" s="115"/>
      <c r="C11" s="116"/>
      <c r="D11" s="117">
        <v>132478</v>
      </c>
      <c r="E11" s="118"/>
      <c r="F11" s="119">
        <v>97062</v>
      </c>
      <c r="G11" s="120"/>
      <c r="H11" s="121"/>
    </row>
    <row r="12" spans="1:8" x14ac:dyDescent="0.15">
      <c r="A12" s="122"/>
      <c r="B12" s="123"/>
      <c r="C12" s="130"/>
      <c r="D12" s="125">
        <v>39950</v>
      </c>
      <c r="E12" s="126"/>
      <c r="F12" s="127">
        <v>50112</v>
      </c>
      <c r="G12" s="128"/>
      <c r="H12" s="129"/>
    </row>
    <row r="13" spans="1:8" x14ac:dyDescent="0.15">
      <c r="A13" s="110"/>
      <c r="B13" s="115"/>
      <c r="C13" s="131"/>
      <c r="D13" s="132">
        <v>180992</v>
      </c>
      <c r="E13" s="133"/>
      <c r="F13" s="134">
        <v>98539</v>
      </c>
      <c r="G13" s="135"/>
      <c r="H13" s="121"/>
    </row>
    <row r="14" spans="1:8" x14ac:dyDescent="0.15">
      <c r="A14" s="122"/>
      <c r="B14" s="123"/>
      <c r="C14" s="124"/>
      <c r="D14" s="125">
        <v>51915</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6.82</v>
      </c>
      <c r="C19" s="136">
        <f>ROUND(VALUE(SUBSTITUTE(実質収支比率等に係る経年分析!G$48,"▲","-")),2)</f>
        <v>6.47</v>
      </c>
      <c r="D19" s="136">
        <f>ROUND(VALUE(SUBSTITUTE(実質収支比率等に係る経年分析!H$48,"▲","-")),2)</f>
        <v>7.37</v>
      </c>
      <c r="E19" s="136">
        <f>ROUND(VALUE(SUBSTITUTE(実質収支比率等に係る経年分析!I$48,"▲","-")),2)</f>
        <v>7.01</v>
      </c>
      <c r="F19" s="136">
        <f>ROUND(VALUE(SUBSTITUTE(実質収支比率等に係る経年分析!J$48,"▲","-")),2)</f>
        <v>1.78</v>
      </c>
    </row>
    <row r="20" spans="1:11" x14ac:dyDescent="0.15">
      <c r="A20" s="136" t="s">
        <v>43</v>
      </c>
      <c r="B20" s="136">
        <f>ROUND(VALUE(SUBSTITUTE(実質収支比率等に係る経年分析!F$47,"▲","-")),2)</f>
        <v>22.66</v>
      </c>
      <c r="C20" s="136">
        <f>ROUND(VALUE(SUBSTITUTE(実質収支比率等に係る経年分析!G$47,"▲","-")),2)</f>
        <v>22.55</v>
      </c>
      <c r="D20" s="136">
        <f>ROUND(VALUE(SUBSTITUTE(実質収支比率等に係る経年分析!H$47,"▲","-")),2)</f>
        <v>26.67</v>
      </c>
      <c r="E20" s="136">
        <f>ROUND(VALUE(SUBSTITUTE(実質収支比率等に係る経年分析!I$47,"▲","-")),2)</f>
        <v>32.159999999999997</v>
      </c>
      <c r="F20" s="136">
        <f>ROUND(VALUE(SUBSTITUTE(実質収支比率等に係る経年分析!J$47,"▲","-")),2)</f>
        <v>35.020000000000003</v>
      </c>
    </row>
    <row r="21" spans="1:11" x14ac:dyDescent="0.15">
      <c r="A21" s="136" t="s">
        <v>44</v>
      </c>
      <c r="B21" s="136">
        <f>IF(ISNUMBER(VALUE(SUBSTITUTE(実質収支比率等に係る経年分析!F$49,"▲","-"))),ROUND(VALUE(SUBSTITUTE(実質収支比率等に係る経年分析!F$49,"▲","-")),2),NA())</f>
        <v>3.72</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4.4800000000000004</v>
      </c>
      <c r="E21" s="136">
        <f>IF(ISNUMBER(VALUE(SUBSTITUTE(実質収支比率等に係る経年分析!I$49,"▲","-"))),ROUND(VALUE(SUBSTITUTE(実質収支比率等に係る経年分析!I$49,"▲","-")),2),NA())</f>
        <v>5.37</v>
      </c>
      <c r="F21" s="136">
        <f>IF(ISNUMBER(VALUE(SUBSTITUTE(実質収支比率等に係る経年分析!J$49,"▲","-"))),ROUND(VALUE(SUBSTITUTE(実質収支比率等に係る経年分析!J$49,"▲","-")),2),NA())</f>
        <v>-3.12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0.61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0.62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生活排水処理事業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国民健康保険</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1.58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国民健康保険診療施設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公共下水道事業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1.78</v>
      </c>
    </row>
    <row r="35" spans="1:16" x14ac:dyDescent="0.15">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10.16</v>
      </c>
    </row>
    <row r="36" spans="1:16" x14ac:dyDescent="0.15">
      <c r="A36" s="137" t="str">
        <f>IF(連結実質赤字比率に係る赤字・黒字の構成分析!C$34="",NA(),連結実質赤字比率に係る赤字・黒字の構成分析!C$34)</f>
        <v>病院事業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17.899999999999999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16.940000000000001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1244</v>
      </c>
      <c r="E42" s="138"/>
      <c r="F42" s="138"/>
      <c r="G42" s="138">
        <f>'実質公債費比率（分子）の構造'!L$52</f>
        <v>1252</v>
      </c>
      <c r="H42" s="138"/>
      <c r="I42" s="138"/>
      <c r="J42" s="138">
        <f>'実質公債費比率（分子）の構造'!M$52</f>
        <v>1343</v>
      </c>
      <c r="K42" s="138"/>
      <c r="L42" s="138"/>
      <c r="M42" s="138">
        <f>'実質公債費比率（分子）の構造'!N$52</f>
        <v>1282</v>
      </c>
      <c r="N42" s="138"/>
      <c r="O42" s="138"/>
      <c r="P42" s="138">
        <f>'実質公債費比率（分子）の構造'!O$52</f>
        <v>1283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x14ac:dyDescent="0.15">
      <c r="A45" s="138" t="s">
        <v>54</v>
      </c>
      <c r="B45" s="138">
        <f>'実質公債費比率（分子）の構造'!K$49</f>
        <v>13</v>
      </c>
      <c r="C45" s="138"/>
      <c r="D45" s="138"/>
      <c r="E45" s="138">
        <f>'実質公債費比率（分子）の構造'!L$49</f>
        <v>13</v>
      </c>
      <c r="F45" s="138"/>
      <c r="G45" s="138"/>
      <c r="H45" s="138">
        <f>'実質公債費比率（分子）の構造'!M$49</f>
        <v>13</v>
      </c>
      <c r="I45" s="138"/>
      <c r="J45" s="138"/>
      <c r="K45" s="138">
        <f>'実質公債費比率（分子）の構造'!N$49</f>
        <v>13</v>
      </c>
      <c r="L45" s="138"/>
      <c r="M45" s="138"/>
      <c r="N45" s="138">
        <f>'実質公債費比率（分子）の構造'!O$49</f>
        <v>10</v>
      </c>
      <c r="O45" s="138"/>
      <c r="P45" s="138"/>
    </row>
    <row r="46" spans="1:16" x14ac:dyDescent="0.15">
      <c r="A46" s="138" t="s">
        <v>55</v>
      </c>
      <c r="B46" s="138">
        <f>'実質公債費比率（分子）の構造'!K$48</f>
        <v>442</v>
      </c>
      <c r="C46" s="138"/>
      <c r="D46" s="138"/>
      <c r="E46" s="138">
        <f>'実質公債費比率（分子）の構造'!L$48</f>
        <v>462</v>
      </c>
      <c r="F46" s="138"/>
      <c r="G46" s="138"/>
      <c r="H46" s="138">
        <f>'実質公債費比率（分子）の構造'!M$48</f>
        <v>453</v>
      </c>
      <c r="I46" s="138"/>
      <c r="J46" s="138"/>
      <c r="K46" s="138">
        <f>'実質公債費比率（分子）の構造'!N$48</f>
        <v>445</v>
      </c>
      <c r="L46" s="138"/>
      <c r="M46" s="138"/>
      <c r="N46" s="138">
        <f>'実質公債費比率（分子）の構造'!O$48</f>
        <v>433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1356</v>
      </c>
      <c r="C49" s="138"/>
      <c r="D49" s="138"/>
      <c r="E49" s="138">
        <f>'実質公債費比率（分子）の構造'!L$45</f>
        <v>1359</v>
      </c>
      <c r="F49" s="138"/>
      <c r="G49" s="138"/>
      <c r="H49" s="138">
        <f>'実質公債費比率（分子）の構造'!M$45</f>
        <v>1348</v>
      </c>
      <c r="I49" s="138"/>
      <c r="J49" s="138"/>
      <c r="K49" s="138">
        <f>'実質公債費比率（分子）の構造'!N$45</f>
        <v>1406</v>
      </c>
      <c r="L49" s="138"/>
      <c r="M49" s="138"/>
      <c r="N49" s="138">
        <f>'実質公債費比率（分子）の構造'!O$45</f>
        <v>1455</v>
      </c>
      <c r="O49" s="138"/>
      <c r="P49" s="138"/>
    </row>
    <row r="50" spans="1:16" x14ac:dyDescent="0.15">
      <c r="A50" s="138" t="s">
        <v>59</v>
      </c>
      <c r="B50" s="138" t="e">
        <f>NA()</f>
        <v>#N/A</v>
      </c>
      <c r="C50" s="138">
        <f>IF(ISNUMBER('実質公債費比率（分子）の構造'!K$53),'実質公債費比率（分子）の構造'!K$53,NA())</f>
        <v>570</v>
      </c>
      <c r="D50" s="138" t="e">
        <f>NA()</f>
        <v>#N/A</v>
      </c>
      <c r="E50" s="138" t="e">
        <f>NA()</f>
        <v>#N/A</v>
      </c>
      <c r="F50" s="138">
        <f>IF(ISNUMBER('実質公債費比率（分子）の構造'!L$53),'実質公債費比率（分子）の構造'!L$53,NA())</f>
        <v>585</v>
      </c>
      <c r="G50" s="138" t="e">
        <f>NA()</f>
        <v>#N/A</v>
      </c>
      <c r="H50" s="138" t="e">
        <f>NA()</f>
        <v>#N/A</v>
      </c>
      <c r="I50" s="138">
        <f>IF(ISNUMBER('実質公債費比率（分子）の構造'!M$53),'実質公債費比率（分子）の構造'!M$53,NA())</f>
        <v>474</v>
      </c>
      <c r="J50" s="138" t="e">
        <f>NA()</f>
        <v>#N/A</v>
      </c>
      <c r="K50" s="138" t="e">
        <f>NA()</f>
        <v>#N/A</v>
      </c>
      <c r="L50" s="138">
        <f>IF(ISNUMBER('実質公債費比率（分子）の構造'!N$53),'実質公債費比率（分子）の構造'!N$53,NA())</f>
        <v>585</v>
      </c>
      <c r="M50" s="138" t="e">
        <f>NA()</f>
        <v>#N/A</v>
      </c>
      <c r="N50" s="138" t="e">
        <f>NA()</f>
        <v>#N/A</v>
      </c>
      <c r="O50" s="138">
        <f>IF(ISNUMBER('実質公債費比率（分子）の構造'!O$53),'実質公債費比率（分子）の構造'!O$53,NA())</f>
        <v>617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12849</v>
      </c>
      <c r="E56" s="137"/>
      <c r="F56" s="137"/>
      <c r="G56" s="137">
        <f>'将来負担比率（分子）の構造'!J$52</f>
        <v>12874</v>
      </c>
      <c r="H56" s="137"/>
      <c r="I56" s="137"/>
      <c r="J56" s="137">
        <f>'将来負担比率（分子）の構造'!K$52</f>
        <v>12695</v>
      </c>
      <c r="K56" s="137"/>
      <c r="L56" s="137"/>
      <c r="M56" s="137">
        <f>'将来負担比率（分子）の構造'!L$52</f>
        <v>12690</v>
      </c>
      <c r="N56" s="137"/>
      <c r="O56" s="137"/>
      <c r="P56" s="137">
        <f>'将来負担比率（分子）の構造'!M$52</f>
        <v>13089</v>
      </c>
    </row>
    <row r="57" spans="1:16" x14ac:dyDescent="0.15">
      <c r="A57" s="137" t="s">
        <v>36</v>
      </c>
      <c r="B57" s="137"/>
      <c r="C57" s="137"/>
      <c r="D57" s="137">
        <f>'将来負担比率（分子）の構造'!I$51</f>
        <v>455</v>
      </c>
      <c r="E57" s="137"/>
      <c r="F57" s="137"/>
      <c r="G57" s="137">
        <f>'将来負担比率（分子）の構造'!J$51</f>
        <v>432</v>
      </c>
      <c r="H57" s="137"/>
      <c r="I57" s="137"/>
      <c r="J57" s="137">
        <f>'将来負担比率（分子）の構造'!K$51</f>
        <v>950</v>
      </c>
      <c r="K57" s="137"/>
      <c r="L57" s="137"/>
      <c r="M57" s="137">
        <f>'将来負担比率（分子）の構造'!L$51</f>
        <v>904</v>
      </c>
      <c r="N57" s="137"/>
      <c r="O57" s="137"/>
      <c r="P57" s="137">
        <f>'将来負担比率（分子）の構造'!M$51</f>
        <v>856</v>
      </c>
    </row>
    <row r="58" spans="1:16" x14ac:dyDescent="0.15">
      <c r="A58" s="137" t="s">
        <v>35</v>
      </c>
      <c r="B58" s="137"/>
      <c r="C58" s="137"/>
      <c r="D58" s="137">
        <f>'将来負担比率（分子）の構造'!I$50</f>
        <v>3787</v>
      </c>
      <c r="E58" s="137"/>
      <c r="F58" s="137"/>
      <c r="G58" s="137">
        <f>'将来負担比率（分子）の構造'!J$50</f>
        <v>4330</v>
      </c>
      <c r="H58" s="137"/>
      <c r="I58" s="137"/>
      <c r="J58" s="137">
        <f>'将来負担比率（分子）の構造'!K$50</f>
        <v>4612</v>
      </c>
      <c r="K58" s="137"/>
      <c r="L58" s="137"/>
      <c r="M58" s="137">
        <f>'将来負担比率（分子）の構造'!L$50</f>
        <v>5172</v>
      </c>
      <c r="N58" s="137"/>
      <c r="O58" s="137"/>
      <c r="P58" s="137">
        <f>'将来負担比率（分子）の構造'!M$50</f>
        <v>5287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1066</v>
      </c>
      <c r="C62" s="137"/>
      <c r="D62" s="137"/>
      <c r="E62" s="137">
        <f>'将来負担比率（分子）の構造'!J$45</f>
        <v>1006</v>
      </c>
      <c r="F62" s="137"/>
      <c r="G62" s="137"/>
      <c r="H62" s="137">
        <f>'将来負担比率（分子）の構造'!K$45</f>
        <v>811</v>
      </c>
      <c r="I62" s="137"/>
      <c r="J62" s="137"/>
      <c r="K62" s="137">
        <f>'将来負担比率（分子）の構造'!L$45</f>
        <v>766</v>
      </c>
      <c r="L62" s="137"/>
      <c r="M62" s="137"/>
      <c r="N62" s="137">
        <f>'将来負担比率（分子）の構造'!M$45</f>
        <v>775</v>
      </c>
      <c r="O62" s="137"/>
      <c r="P62" s="137"/>
    </row>
    <row r="63" spans="1:16" x14ac:dyDescent="0.15">
      <c r="A63" s="137" t="s">
        <v>28</v>
      </c>
      <c r="B63" s="137">
        <f>'将来負担比率（分子）の構造'!I$44</f>
        <v>70</v>
      </c>
      <c r="C63" s="137"/>
      <c r="D63" s="137"/>
      <c r="E63" s="137">
        <f>'将来負担比率（分子）の構造'!J$44</f>
        <v>56</v>
      </c>
      <c r="F63" s="137"/>
      <c r="G63" s="137"/>
      <c r="H63" s="137">
        <f>'将来負担比率（分子）の構造'!K$44</f>
        <v>43</v>
      </c>
      <c r="I63" s="137"/>
      <c r="J63" s="137"/>
      <c r="K63" s="137">
        <f>'将来負担比率（分子）の構造'!L$44</f>
        <v>29</v>
      </c>
      <c r="L63" s="137"/>
      <c r="M63" s="137"/>
      <c r="N63" s="137">
        <f>'将来負担比率（分子）の構造'!M$44</f>
        <v>18</v>
      </c>
      <c r="O63" s="137"/>
      <c r="P63" s="137"/>
    </row>
    <row r="64" spans="1:16" x14ac:dyDescent="0.15">
      <c r="A64" s="137" t="s">
        <v>27</v>
      </c>
      <c r="B64" s="137">
        <f>'将来負担比率（分子）の構造'!I$43</f>
        <v>6847</v>
      </c>
      <c r="C64" s="137"/>
      <c r="D64" s="137"/>
      <c r="E64" s="137">
        <f>'将来負担比率（分子）の構造'!J$43</f>
        <v>6475</v>
      </c>
      <c r="F64" s="137"/>
      <c r="G64" s="137"/>
      <c r="H64" s="137">
        <f>'将来負担比率（分子）の構造'!K$43</f>
        <v>6093</v>
      </c>
      <c r="I64" s="137"/>
      <c r="J64" s="137"/>
      <c r="K64" s="137">
        <f>'将来負担比率（分子）の構造'!L$43</f>
        <v>5839</v>
      </c>
      <c r="L64" s="137"/>
      <c r="M64" s="137"/>
      <c r="N64" s="137">
        <f>'将来負担比率（分子）の構造'!M$43</f>
        <v>5577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12601</v>
      </c>
      <c r="C66" s="137"/>
      <c r="D66" s="137"/>
      <c r="E66" s="137">
        <f>'将来負担比率（分子）の構造'!J$41</f>
        <v>13280</v>
      </c>
      <c r="F66" s="137"/>
      <c r="G66" s="137"/>
      <c r="H66" s="137">
        <f>'将来負担比率（分子）の構造'!K$41</f>
        <v>14496</v>
      </c>
      <c r="I66" s="137"/>
      <c r="J66" s="137"/>
      <c r="K66" s="137">
        <f>'将来負担比率（分子）の構造'!L$41</f>
        <v>14574</v>
      </c>
      <c r="L66" s="137"/>
      <c r="M66" s="137"/>
      <c r="N66" s="137">
        <f>'将来負担比率（分子）の構造'!M$41</f>
        <v>14712</v>
      </c>
      <c r="O66" s="137"/>
      <c r="P66" s="137"/>
    </row>
    <row r="67" spans="1:16" x14ac:dyDescent="0.15">
      <c r="A67" s="137" t="s">
        <v>63</v>
      </c>
      <c r="B67" s="137" t="e">
        <f>NA()</f>
        <v>#N/A</v>
      </c>
      <c r="C67" s="137">
        <f>IF(ISNUMBER('将来負担比率（分子）の構造'!I$53), IF('将来負担比率（分子）の構造'!I$53 &lt; 0, 0, '将来負担比率（分子）の構造'!I$53), NA())</f>
        <v>3494</v>
      </c>
      <c r="D67" s="137" t="e">
        <f>NA()</f>
        <v>#N/A</v>
      </c>
      <c r="E67" s="137" t="e">
        <f>NA()</f>
        <v>#N/A</v>
      </c>
      <c r="F67" s="137">
        <f>IF(ISNUMBER('将来負担比率（分子）の構造'!J$53), IF('将来負担比率（分子）の構造'!J$53 &lt; 0, 0, '将来負担比率（分子）の構造'!J$53), NA())</f>
        <v>3182</v>
      </c>
      <c r="G67" s="137" t="e">
        <f>NA()</f>
        <v>#N/A</v>
      </c>
      <c r="H67" s="137" t="e">
        <f>NA()</f>
        <v>#N/A</v>
      </c>
      <c r="I67" s="137">
        <f>IF(ISNUMBER('将来負担比率（分子）の構造'!K$53), IF('将来負担比率（分子）の構造'!K$53 &lt; 0, 0, '将来負担比率（分子）の構造'!K$53), NA())</f>
        <v>3186</v>
      </c>
      <c r="J67" s="137" t="e">
        <f>NA()</f>
        <v>#N/A</v>
      </c>
      <c r="K67" s="137" t="e">
        <f>NA()</f>
        <v>#N/A</v>
      </c>
      <c r="L67" s="137">
        <f>IF(ISNUMBER('将来負担比率（分子）の構造'!L$53), IF('将来負担比率（分子）の構造'!L$53 &lt; 0, 0, '将来負担比率（分子）の構造'!L$53), NA())</f>
        <v>2443</v>
      </c>
      <c r="M67" s="137" t="e">
        <f>NA()</f>
        <v>#N/A</v>
      </c>
      <c r="N67" s="137" t="e">
        <f>NA()</f>
        <v>#N/A</v>
      </c>
      <c r="O67" s="137">
        <f>IF(ISNUMBER('将来負担比率（分子）の構造'!M$53), IF('将来負担比率（分子）の構造'!M$53 &lt; 0, 0, '将来負担比率（分子）の構造'!M$53), NA())</f>
        <v>1851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1293367</v>
      </c>
      <c r="S5" s="585"/>
      <c r="T5" s="585"/>
      <c r="U5" s="585"/>
      <c r="V5" s="585"/>
      <c r="W5" s="585"/>
      <c r="X5" s="585"/>
      <c r="Y5" s="586"/>
      <c r="Z5" s="587">
        <v>10.6</v>
      </c>
      <c r="AA5" s="587"/>
      <c r="AB5" s="587"/>
      <c r="AC5" s="587"/>
      <c r="AD5" s="588">
        <v>1293367</v>
      </c>
      <c r="AE5" s="588"/>
      <c r="AF5" s="588"/>
      <c r="AG5" s="588"/>
      <c r="AH5" s="588"/>
      <c r="AI5" s="588"/>
      <c r="AJ5" s="588"/>
      <c r="AK5" s="588"/>
      <c r="AL5" s="589">
        <v>20.100000000000001</v>
      </c>
      <c r="AM5" s="590"/>
      <c r="AN5" s="590"/>
      <c r="AO5" s="591"/>
      <c r="AP5" s="581" t="s">
        <v>208</v>
      </c>
      <c r="AQ5" s="582"/>
      <c r="AR5" s="582"/>
      <c r="AS5" s="582"/>
      <c r="AT5" s="582"/>
      <c r="AU5" s="582"/>
      <c r="AV5" s="582"/>
      <c r="AW5" s="582"/>
      <c r="AX5" s="582"/>
      <c r="AY5" s="582"/>
      <c r="AZ5" s="582"/>
      <c r="BA5" s="582"/>
      <c r="BB5" s="582"/>
      <c r="BC5" s="582"/>
      <c r="BD5" s="582"/>
      <c r="BE5" s="582"/>
      <c r="BF5" s="583"/>
      <c r="BG5" s="595">
        <v>1293367</v>
      </c>
      <c r="BH5" s="596"/>
      <c r="BI5" s="596"/>
      <c r="BJ5" s="596"/>
      <c r="BK5" s="596"/>
      <c r="BL5" s="596"/>
      <c r="BM5" s="596"/>
      <c r="BN5" s="597"/>
      <c r="BO5" s="598">
        <v>100</v>
      </c>
      <c r="BP5" s="598"/>
      <c r="BQ5" s="598"/>
      <c r="BR5" s="598"/>
      <c r="BS5" s="599" t="s">
        <v>209</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201</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115569</v>
      </c>
      <c r="S6" s="596"/>
      <c r="T6" s="596"/>
      <c r="U6" s="596"/>
      <c r="V6" s="596"/>
      <c r="W6" s="596"/>
      <c r="X6" s="596"/>
      <c r="Y6" s="597"/>
      <c r="Z6" s="598">
        <v>0.9</v>
      </c>
      <c r="AA6" s="598"/>
      <c r="AB6" s="598"/>
      <c r="AC6" s="598"/>
      <c r="AD6" s="599">
        <v>115569</v>
      </c>
      <c r="AE6" s="599"/>
      <c r="AF6" s="599"/>
      <c r="AG6" s="599"/>
      <c r="AH6" s="599"/>
      <c r="AI6" s="599"/>
      <c r="AJ6" s="599"/>
      <c r="AK6" s="599"/>
      <c r="AL6" s="600">
        <v>1.8</v>
      </c>
      <c r="AM6" s="601"/>
      <c r="AN6" s="601"/>
      <c r="AO6" s="602"/>
      <c r="AP6" s="592" t="s">
        <v>214</v>
      </c>
      <c r="AQ6" s="593"/>
      <c r="AR6" s="593"/>
      <c r="AS6" s="593"/>
      <c r="AT6" s="593"/>
      <c r="AU6" s="593"/>
      <c r="AV6" s="593"/>
      <c r="AW6" s="593"/>
      <c r="AX6" s="593"/>
      <c r="AY6" s="593"/>
      <c r="AZ6" s="593"/>
      <c r="BA6" s="593"/>
      <c r="BB6" s="593"/>
      <c r="BC6" s="593"/>
      <c r="BD6" s="593"/>
      <c r="BE6" s="593"/>
      <c r="BF6" s="594"/>
      <c r="BG6" s="595">
        <v>1293367</v>
      </c>
      <c r="BH6" s="596"/>
      <c r="BI6" s="596"/>
      <c r="BJ6" s="596"/>
      <c r="BK6" s="596"/>
      <c r="BL6" s="596"/>
      <c r="BM6" s="596"/>
      <c r="BN6" s="597"/>
      <c r="BO6" s="598">
        <v>100</v>
      </c>
      <c r="BP6" s="598"/>
      <c r="BQ6" s="598"/>
      <c r="BR6" s="598"/>
      <c r="BS6" s="599" t="s">
        <v>209</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107991</v>
      </c>
      <c r="CS6" s="596"/>
      <c r="CT6" s="596"/>
      <c r="CU6" s="596"/>
      <c r="CV6" s="596"/>
      <c r="CW6" s="596"/>
      <c r="CX6" s="596"/>
      <c r="CY6" s="597"/>
      <c r="CZ6" s="598">
        <v>0.9</v>
      </c>
      <c r="DA6" s="598"/>
      <c r="DB6" s="598"/>
      <c r="DC6" s="598"/>
      <c r="DD6" s="604" t="s">
        <v>209</v>
      </c>
      <c r="DE6" s="596"/>
      <c r="DF6" s="596"/>
      <c r="DG6" s="596"/>
      <c r="DH6" s="596"/>
      <c r="DI6" s="596"/>
      <c r="DJ6" s="596"/>
      <c r="DK6" s="596"/>
      <c r="DL6" s="596"/>
      <c r="DM6" s="596"/>
      <c r="DN6" s="596"/>
      <c r="DO6" s="596"/>
      <c r="DP6" s="597"/>
      <c r="DQ6" s="604">
        <v>107991</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869</v>
      </c>
      <c r="S7" s="596"/>
      <c r="T7" s="596"/>
      <c r="U7" s="596"/>
      <c r="V7" s="596"/>
      <c r="W7" s="596"/>
      <c r="X7" s="596"/>
      <c r="Y7" s="597"/>
      <c r="Z7" s="598">
        <v>0</v>
      </c>
      <c r="AA7" s="598"/>
      <c r="AB7" s="598"/>
      <c r="AC7" s="598"/>
      <c r="AD7" s="599">
        <v>869</v>
      </c>
      <c r="AE7" s="599"/>
      <c r="AF7" s="599"/>
      <c r="AG7" s="599"/>
      <c r="AH7" s="599"/>
      <c r="AI7" s="599"/>
      <c r="AJ7" s="599"/>
      <c r="AK7" s="599"/>
      <c r="AL7" s="600">
        <v>0</v>
      </c>
      <c r="AM7" s="601"/>
      <c r="AN7" s="601"/>
      <c r="AO7" s="602"/>
      <c r="AP7" s="592" t="s">
        <v>217</v>
      </c>
      <c r="AQ7" s="593"/>
      <c r="AR7" s="593"/>
      <c r="AS7" s="593"/>
      <c r="AT7" s="593"/>
      <c r="AU7" s="593"/>
      <c r="AV7" s="593"/>
      <c r="AW7" s="593"/>
      <c r="AX7" s="593"/>
      <c r="AY7" s="593"/>
      <c r="AZ7" s="593"/>
      <c r="BA7" s="593"/>
      <c r="BB7" s="593"/>
      <c r="BC7" s="593"/>
      <c r="BD7" s="593"/>
      <c r="BE7" s="593"/>
      <c r="BF7" s="594"/>
      <c r="BG7" s="595">
        <v>564513</v>
      </c>
      <c r="BH7" s="596"/>
      <c r="BI7" s="596"/>
      <c r="BJ7" s="596"/>
      <c r="BK7" s="596"/>
      <c r="BL7" s="596"/>
      <c r="BM7" s="596"/>
      <c r="BN7" s="597"/>
      <c r="BO7" s="598">
        <v>43.6</v>
      </c>
      <c r="BP7" s="598"/>
      <c r="BQ7" s="598"/>
      <c r="BR7" s="598"/>
      <c r="BS7" s="599" t="s">
        <v>209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1339380</v>
      </c>
      <c r="CS7" s="596"/>
      <c r="CT7" s="596"/>
      <c r="CU7" s="596"/>
      <c r="CV7" s="596"/>
      <c r="CW7" s="596"/>
      <c r="CX7" s="596"/>
      <c r="CY7" s="597"/>
      <c r="CZ7" s="598">
        <v>11.3</v>
      </c>
      <c r="DA7" s="598"/>
      <c r="DB7" s="598"/>
      <c r="DC7" s="598"/>
      <c r="DD7" s="604">
        <v>86919</v>
      </c>
      <c r="DE7" s="596"/>
      <c r="DF7" s="596"/>
      <c r="DG7" s="596"/>
      <c r="DH7" s="596"/>
      <c r="DI7" s="596"/>
      <c r="DJ7" s="596"/>
      <c r="DK7" s="596"/>
      <c r="DL7" s="596"/>
      <c r="DM7" s="596"/>
      <c r="DN7" s="596"/>
      <c r="DO7" s="596"/>
      <c r="DP7" s="597"/>
      <c r="DQ7" s="604">
        <v>1129690</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2177</v>
      </c>
      <c r="S8" s="596"/>
      <c r="T8" s="596"/>
      <c r="U8" s="596"/>
      <c r="V8" s="596"/>
      <c r="W8" s="596"/>
      <c r="X8" s="596"/>
      <c r="Y8" s="597"/>
      <c r="Z8" s="598">
        <v>0</v>
      </c>
      <c r="AA8" s="598"/>
      <c r="AB8" s="598"/>
      <c r="AC8" s="598"/>
      <c r="AD8" s="599">
        <v>2177</v>
      </c>
      <c r="AE8" s="599"/>
      <c r="AF8" s="599"/>
      <c r="AG8" s="599"/>
      <c r="AH8" s="599"/>
      <c r="AI8" s="599"/>
      <c r="AJ8" s="599"/>
      <c r="AK8" s="599"/>
      <c r="AL8" s="600">
        <v>0</v>
      </c>
      <c r="AM8" s="601"/>
      <c r="AN8" s="601"/>
      <c r="AO8" s="602"/>
      <c r="AP8" s="592" t="s">
        <v>220</v>
      </c>
      <c r="AQ8" s="593"/>
      <c r="AR8" s="593"/>
      <c r="AS8" s="593"/>
      <c r="AT8" s="593"/>
      <c r="AU8" s="593"/>
      <c r="AV8" s="593"/>
      <c r="AW8" s="593"/>
      <c r="AX8" s="593"/>
      <c r="AY8" s="593"/>
      <c r="AZ8" s="593"/>
      <c r="BA8" s="593"/>
      <c r="BB8" s="593"/>
      <c r="BC8" s="593"/>
      <c r="BD8" s="593"/>
      <c r="BE8" s="593"/>
      <c r="BF8" s="594"/>
      <c r="BG8" s="595">
        <v>25966</v>
      </c>
      <c r="BH8" s="596"/>
      <c r="BI8" s="596"/>
      <c r="BJ8" s="596"/>
      <c r="BK8" s="596"/>
      <c r="BL8" s="596"/>
      <c r="BM8" s="596"/>
      <c r="BN8" s="597"/>
      <c r="BO8" s="598">
        <v>2</v>
      </c>
      <c r="BP8" s="598"/>
      <c r="BQ8" s="598"/>
      <c r="BR8" s="598"/>
      <c r="BS8" s="604" t="s">
        <v>221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3141567</v>
      </c>
      <c r="CS8" s="596"/>
      <c r="CT8" s="596"/>
      <c r="CU8" s="596"/>
      <c r="CV8" s="596"/>
      <c r="CW8" s="596"/>
      <c r="CX8" s="596"/>
      <c r="CY8" s="597"/>
      <c r="CZ8" s="598">
        <v>26.6</v>
      </c>
      <c r="DA8" s="598"/>
      <c r="DB8" s="598"/>
      <c r="DC8" s="598"/>
      <c r="DD8" s="604">
        <v>52019</v>
      </c>
      <c r="DE8" s="596"/>
      <c r="DF8" s="596"/>
      <c r="DG8" s="596"/>
      <c r="DH8" s="596"/>
      <c r="DI8" s="596"/>
      <c r="DJ8" s="596"/>
      <c r="DK8" s="596"/>
      <c r="DL8" s="596"/>
      <c r="DM8" s="596"/>
      <c r="DN8" s="596"/>
      <c r="DO8" s="596"/>
      <c r="DP8" s="597"/>
      <c r="DQ8" s="604">
        <v>1580090</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1225</v>
      </c>
      <c r="S9" s="596"/>
      <c r="T9" s="596"/>
      <c r="U9" s="596"/>
      <c r="V9" s="596"/>
      <c r="W9" s="596"/>
      <c r="X9" s="596"/>
      <c r="Y9" s="597"/>
      <c r="Z9" s="598">
        <v>0</v>
      </c>
      <c r="AA9" s="598"/>
      <c r="AB9" s="598"/>
      <c r="AC9" s="598"/>
      <c r="AD9" s="599">
        <v>1225</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479151</v>
      </c>
      <c r="BH9" s="596"/>
      <c r="BI9" s="596"/>
      <c r="BJ9" s="596"/>
      <c r="BK9" s="596"/>
      <c r="BL9" s="596"/>
      <c r="BM9" s="596"/>
      <c r="BN9" s="597"/>
      <c r="BO9" s="598">
        <v>37</v>
      </c>
      <c r="BP9" s="598"/>
      <c r="BQ9" s="598"/>
      <c r="BR9" s="598"/>
      <c r="BS9" s="604" t="s">
        <v>221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921668</v>
      </c>
      <c r="CS9" s="596"/>
      <c r="CT9" s="596"/>
      <c r="CU9" s="596"/>
      <c r="CV9" s="596"/>
      <c r="CW9" s="596"/>
      <c r="CX9" s="596"/>
      <c r="CY9" s="597"/>
      <c r="CZ9" s="598">
        <v>7.8</v>
      </c>
      <c r="DA9" s="598"/>
      <c r="DB9" s="598"/>
      <c r="DC9" s="598"/>
      <c r="DD9" s="604">
        <v>9998</v>
      </c>
      <c r="DE9" s="596"/>
      <c r="DF9" s="596"/>
      <c r="DG9" s="596"/>
      <c r="DH9" s="596"/>
      <c r="DI9" s="596"/>
      <c r="DJ9" s="596"/>
      <c r="DK9" s="596"/>
      <c r="DL9" s="596"/>
      <c r="DM9" s="596"/>
      <c r="DN9" s="596"/>
      <c r="DO9" s="596"/>
      <c r="DP9" s="597"/>
      <c r="DQ9" s="604">
        <v>879967</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252474</v>
      </c>
      <c r="S10" s="596"/>
      <c r="T10" s="596"/>
      <c r="U10" s="596"/>
      <c r="V10" s="596"/>
      <c r="W10" s="596"/>
      <c r="X10" s="596"/>
      <c r="Y10" s="597"/>
      <c r="Z10" s="598">
        <v>2.1</v>
      </c>
      <c r="AA10" s="598"/>
      <c r="AB10" s="598"/>
      <c r="AC10" s="598"/>
      <c r="AD10" s="599">
        <v>252474</v>
      </c>
      <c r="AE10" s="599"/>
      <c r="AF10" s="599"/>
      <c r="AG10" s="599"/>
      <c r="AH10" s="599"/>
      <c r="AI10" s="599"/>
      <c r="AJ10" s="599"/>
      <c r="AK10" s="599"/>
      <c r="AL10" s="600">
        <v>3.9</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25224</v>
      </c>
      <c r="BH10" s="596"/>
      <c r="BI10" s="596"/>
      <c r="BJ10" s="596"/>
      <c r="BK10" s="596"/>
      <c r="BL10" s="596"/>
      <c r="BM10" s="596"/>
      <c r="BN10" s="597"/>
      <c r="BO10" s="598">
        <v>2</v>
      </c>
      <c r="BP10" s="598"/>
      <c r="BQ10" s="598"/>
      <c r="BR10" s="598"/>
      <c r="BS10" s="604" t="s">
        <v>221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27710</v>
      </c>
      <c r="CS10" s="596"/>
      <c r="CT10" s="596"/>
      <c r="CU10" s="596"/>
      <c r="CV10" s="596"/>
      <c r="CW10" s="596"/>
      <c r="CX10" s="596"/>
      <c r="CY10" s="597"/>
      <c r="CZ10" s="598">
        <v>0.2</v>
      </c>
      <c r="DA10" s="598"/>
      <c r="DB10" s="598"/>
      <c r="DC10" s="598"/>
      <c r="DD10" s="604" t="s">
        <v>221</v>
      </c>
      <c r="DE10" s="596"/>
      <c r="DF10" s="596"/>
      <c r="DG10" s="596"/>
      <c r="DH10" s="596"/>
      <c r="DI10" s="596"/>
      <c r="DJ10" s="596"/>
      <c r="DK10" s="596"/>
      <c r="DL10" s="596"/>
      <c r="DM10" s="596"/>
      <c r="DN10" s="596"/>
      <c r="DO10" s="596"/>
      <c r="DP10" s="597"/>
      <c r="DQ10" s="604">
        <v>14950</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221</v>
      </c>
      <c r="S11" s="596"/>
      <c r="T11" s="596"/>
      <c r="U11" s="596"/>
      <c r="V11" s="596"/>
      <c r="W11" s="596"/>
      <c r="X11" s="596"/>
      <c r="Y11" s="597"/>
      <c r="Z11" s="598" t="s">
        <v>221</v>
      </c>
      <c r="AA11" s="598"/>
      <c r="AB11" s="598"/>
      <c r="AC11" s="598"/>
      <c r="AD11" s="599" t="s">
        <v>221</v>
      </c>
      <c r="AE11" s="599"/>
      <c r="AF11" s="599"/>
      <c r="AG11" s="599"/>
      <c r="AH11" s="599"/>
      <c r="AI11" s="599"/>
      <c r="AJ11" s="599"/>
      <c r="AK11" s="599"/>
      <c r="AL11" s="600" t="s">
        <v>221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34172</v>
      </c>
      <c r="BH11" s="596"/>
      <c r="BI11" s="596"/>
      <c r="BJ11" s="596"/>
      <c r="BK11" s="596"/>
      <c r="BL11" s="596"/>
      <c r="BM11" s="596"/>
      <c r="BN11" s="597"/>
      <c r="BO11" s="598">
        <v>2.6</v>
      </c>
      <c r="BP11" s="598"/>
      <c r="BQ11" s="598"/>
      <c r="BR11" s="598"/>
      <c r="BS11" s="604" t="s">
        <v>221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923162</v>
      </c>
      <c r="CS11" s="596"/>
      <c r="CT11" s="596"/>
      <c r="CU11" s="596"/>
      <c r="CV11" s="596"/>
      <c r="CW11" s="596"/>
      <c r="CX11" s="596"/>
      <c r="CY11" s="597"/>
      <c r="CZ11" s="598">
        <v>7.8</v>
      </c>
      <c r="DA11" s="598"/>
      <c r="DB11" s="598"/>
      <c r="DC11" s="598"/>
      <c r="DD11" s="604">
        <v>537194</v>
      </c>
      <c r="DE11" s="596"/>
      <c r="DF11" s="596"/>
      <c r="DG11" s="596"/>
      <c r="DH11" s="596"/>
      <c r="DI11" s="596"/>
      <c r="DJ11" s="596"/>
      <c r="DK11" s="596"/>
      <c r="DL11" s="596"/>
      <c r="DM11" s="596"/>
      <c r="DN11" s="596"/>
      <c r="DO11" s="596"/>
      <c r="DP11" s="597"/>
      <c r="DQ11" s="604">
        <v>376483</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221</v>
      </c>
      <c r="S12" s="596"/>
      <c r="T12" s="596"/>
      <c r="U12" s="596"/>
      <c r="V12" s="596"/>
      <c r="W12" s="596"/>
      <c r="X12" s="596"/>
      <c r="Y12" s="597"/>
      <c r="Z12" s="598" t="s">
        <v>221</v>
      </c>
      <c r="AA12" s="598"/>
      <c r="AB12" s="598"/>
      <c r="AC12" s="598"/>
      <c r="AD12" s="599" t="s">
        <v>221</v>
      </c>
      <c r="AE12" s="599"/>
      <c r="AF12" s="599"/>
      <c r="AG12" s="599"/>
      <c r="AH12" s="599"/>
      <c r="AI12" s="599"/>
      <c r="AJ12" s="599"/>
      <c r="AK12" s="599"/>
      <c r="AL12" s="600" t="s">
        <v>221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596048</v>
      </c>
      <c r="BH12" s="596"/>
      <c r="BI12" s="596"/>
      <c r="BJ12" s="596"/>
      <c r="BK12" s="596"/>
      <c r="BL12" s="596"/>
      <c r="BM12" s="596"/>
      <c r="BN12" s="597"/>
      <c r="BO12" s="598">
        <v>46.1</v>
      </c>
      <c r="BP12" s="598"/>
      <c r="BQ12" s="598"/>
      <c r="BR12" s="598"/>
      <c r="BS12" s="604" t="s">
        <v>221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281436</v>
      </c>
      <c r="CS12" s="596"/>
      <c r="CT12" s="596"/>
      <c r="CU12" s="596"/>
      <c r="CV12" s="596"/>
      <c r="CW12" s="596"/>
      <c r="CX12" s="596"/>
      <c r="CY12" s="597"/>
      <c r="CZ12" s="598">
        <v>2.4</v>
      </c>
      <c r="DA12" s="598"/>
      <c r="DB12" s="598"/>
      <c r="DC12" s="598"/>
      <c r="DD12" s="604">
        <v>29496</v>
      </c>
      <c r="DE12" s="596"/>
      <c r="DF12" s="596"/>
      <c r="DG12" s="596"/>
      <c r="DH12" s="596"/>
      <c r="DI12" s="596"/>
      <c r="DJ12" s="596"/>
      <c r="DK12" s="596"/>
      <c r="DL12" s="596"/>
      <c r="DM12" s="596"/>
      <c r="DN12" s="596"/>
      <c r="DO12" s="596"/>
      <c r="DP12" s="597"/>
      <c r="DQ12" s="604">
        <v>179196</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14193</v>
      </c>
      <c r="S13" s="596"/>
      <c r="T13" s="596"/>
      <c r="U13" s="596"/>
      <c r="V13" s="596"/>
      <c r="W13" s="596"/>
      <c r="X13" s="596"/>
      <c r="Y13" s="597"/>
      <c r="Z13" s="598">
        <v>0.1</v>
      </c>
      <c r="AA13" s="598"/>
      <c r="AB13" s="598"/>
      <c r="AC13" s="598"/>
      <c r="AD13" s="599">
        <v>14193</v>
      </c>
      <c r="AE13" s="599"/>
      <c r="AF13" s="599"/>
      <c r="AG13" s="599"/>
      <c r="AH13" s="599"/>
      <c r="AI13" s="599"/>
      <c r="AJ13" s="599"/>
      <c r="AK13" s="599"/>
      <c r="AL13" s="600">
        <v>0.2</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594825</v>
      </c>
      <c r="BH13" s="596"/>
      <c r="BI13" s="596"/>
      <c r="BJ13" s="596"/>
      <c r="BK13" s="596"/>
      <c r="BL13" s="596"/>
      <c r="BM13" s="596"/>
      <c r="BN13" s="597"/>
      <c r="BO13" s="598">
        <v>46</v>
      </c>
      <c r="BP13" s="598"/>
      <c r="BQ13" s="598"/>
      <c r="BR13" s="598"/>
      <c r="BS13" s="604" t="s">
        <v>221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782647</v>
      </c>
      <c r="CS13" s="596"/>
      <c r="CT13" s="596"/>
      <c r="CU13" s="596"/>
      <c r="CV13" s="596"/>
      <c r="CW13" s="596"/>
      <c r="CX13" s="596"/>
      <c r="CY13" s="597"/>
      <c r="CZ13" s="598">
        <v>6.6</v>
      </c>
      <c r="DA13" s="598"/>
      <c r="DB13" s="598"/>
      <c r="DC13" s="598"/>
      <c r="DD13" s="604">
        <v>297182</v>
      </c>
      <c r="DE13" s="596"/>
      <c r="DF13" s="596"/>
      <c r="DG13" s="596"/>
      <c r="DH13" s="596"/>
      <c r="DI13" s="596"/>
      <c r="DJ13" s="596"/>
      <c r="DK13" s="596"/>
      <c r="DL13" s="596"/>
      <c r="DM13" s="596"/>
      <c r="DN13" s="596"/>
      <c r="DO13" s="596"/>
      <c r="DP13" s="597"/>
      <c r="DQ13" s="604">
        <v>533262</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221</v>
      </c>
      <c r="S14" s="596"/>
      <c r="T14" s="596"/>
      <c r="U14" s="596"/>
      <c r="V14" s="596"/>
      <c r="W14" s="596"/>
      <c r="X14" s="596"/>
      <c r="Y14" s="597"/>
      <c r="Z14" s="598" t="s">
        <v>221</v>
      </c>
      <c r="AA14" s="598"/>
      <c r="AB14" s="598"/>
      <c r="AC14" s="598"/>
      <c r="AD14" s="599" t="s">
        <v>221</v>
      </c>
      <c r="AE14" s="599"/>
      <c r="AF14" s="599"/>
      <c r="AG14" s="599"/>
      <c r="AH14" s="599"/>
      <c r="AI14" s="599"/>
      <c r="AJ14" s="599"/>
      <c r="AK14" s="599"/>
      <c r="AL14" s="600" t="s">
        <v>221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51059</v>
      </c>
      <c r="BH14" s="596"/>
      <c r="BI14" s="596"/>
      <c r="BJ14" s="596"/>
      <c r="BK14" s="596"/>
      <c r="BL14" s="596"/>
      <c r="BM14" s="596"/>
      <c r="BN14" s="597"/>
      <c r="BO14" s="598">
        <v>3.9</v>
      </c>
      <c r="BP14" s="598"/>
      <c r="BQ14" s="598"/>
      <c r="BR14" s="598"/>
      <c r="BS14" s="604" t="s">
        <v>221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1043491</v>
      </c>
      <c r="CS14" s="596"/>
      <c r="CT14" s="596"/>
      <c r="CU14" s="596"/>
      <c r="CV14" s="596"/>
      <c r="CW14" s="596"/>
      <c r="CX14" s="596"/>
      <c r="CY14" s="597"/>
      <c r="CZ14" s="598">
        <v>8.8000000000000007</v>
      </c>
      <c r="DA14" s="598"/>
      <c r="DB14" s="598"/>
      <c r="DC14" s="598"/>
      <c r="DD14" s="604">
        <v>608640</v>
      </c>
      <c r="DE14" s="596"/>
      <c r="DF14" s="596"/>
      <c r="DG14" s="596"/>
      <c r="DH14" s="596"/>
      <c r="DI14" s="596"/>
      <c r="DJ14" s="596"/>
      <c r="DK14" s="596"/>
      <c r="DL14" s="596"/>
      <c r="DM14" s="596"/>
      <c r="DN14" s="596"/>
      <c r="DO14" s="596"/>
      <c r="DP14" s="597"/>
      <c r="DQ14" s="604">
        <v>467183</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2749</v>
      </c>
      <c r="S15" s="596"/>
      <c r="T15" s="596"/>
      <c r="U15" s="596"/>
      <c r="V15" s="596"/>
      <c r="W15" s="596"/>
      <c r="X15" s="596"/>
      <c r="Y15" s="597"/>
      <c r="Z15" s="598">
        <v>0</v>
      </c>
      <c r="AA15" s="598"/>
      <c r="AB15" s="598"/>
      <c r="AC15" s="598"/>
      <c r="AD15" s="599">
        <v>2749</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81747</v>
      </c>
      <c r="BH15" s="596"/>
      <c r="BI15" s="596"/>
      <c r="BJ15" s="596"/>
      <c r="BK15" s="596"/>
      <c r="BL15" s="596"/>
      <c r="BM15" s="596"/>
      <c r="BN15" s="597"/>
      <c r="BO15" s="598">
        <v>6.3</v>
      </c>
      <c r="BP15" s="598"/>
      <c r="BQ15" s="598"/>
      <c r="BR15" s="598"/>
      <c r="BS15" s="604" t="s">
        <v>221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1672271</v>
      </c>
      <c r="CS15" s="596"/>
      <c r="CT15" s="596"/>
      <c r="CU15" s="596"/>
      <c r="CV15" s="596"/>
      <c r="CW15" s="596"/>
      <c r="CX15" s="596"/>
      <c r="CY15" s="597"/>
      <c r="CZ15" s="598">
        <v>14.2</v>
      </c>
      <c r="DA15" s="598"/>
      <c r="DB15" s="598"/>
      <c r="DC15" s="598"/>
      <c r="DD15" s="604">
        <v>698907</v>
      </c>
      <c r="DE15" s="596"/>
      <c r="DF15" s="596"/>
      <c r="DG15" s="596"/>
      <c r="DH15" s="596"/>
      <c r="DI15" s="596"/>
      <c r="DJ15" s="596"/>
      <c r="DK15" s="596"/>
      <c r="DL15" s="596"/>
      <c r="DM15" s="596"/>
      <c r="DN15" s="596"/>
      <c r="DO15" s="596"/>
      <c r="DP15" s="597"/>
      <c r="DQ15" s="604">
        <v>851331</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5219461</v>
      </c>
      <c r="S16" s="596"/>
      <c r="T16" s="596"/>
      <c r="U16" s="596"/>
      <c r="V16" s="596"/>
      <c r="W16" s="596"/>
      <c r="X16" s="596"/>
      <c r="Y16" s="597"/>
      <c r="Z16" s="598">
        <v>42.9</v>
      </c>
      <c r="AA16" s="598"/>
      <c r="AB16" s="598"/>
      <c r="AC16" s="598"/>
      <c r="AD16" s="599">
        <v>4747579</v>
      </c>
      <c r="AE16" s="599"/>
      <c r="AF16" s="599"/>
      <c r="AG16" s="599"/>
      <c r="AH16" s="599"/>
      <c r="AI16" s="599"/>
      <c r="AJ16" s="599"/>
      <c r="AK16" s="599"/>
      <c r="AL16" s="600">
        <v>73.8</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221</v>
      </c>
      <c r="BH16" s="596"/>
      <c r="BI16" s="596"/>
      <c r="BJ16" s="596"/>
      <c r="BK16" s="596"/>
      <c r="BL16" s="596"/>
      <c r="BM16" s="596"/>
      <c r="BN16" s="597"/>
      <c r="BO16" s="598" t="s">
        <v>221</v>
      </c>
      <c r="BP16" s="598"/>
      <c r="BQ16" s="598"/>
      <c r="BR16" s="598"/>
      <c r="BS16" s="604" t="s">
        <v>221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112418</v>
      </c>
      <c r="CS16" s="596"/>
      <c r="CT16" s="596"/>
      <c r="CU16" s="596"/>
      <c r="CV16" s="596"/>
      <c r="CW16" s="596"/>
      <c r="CX16" s="596"/>
      <c r="CY16" s="597"/>
      <c r="CZ16" s="598">
        <v>1</v>
      </c>
      <c r="DA16" s="598"/>
      <c r="DB16" s="598"/>
      <c r="DC16" s="598"/>
      <c r="DD16" s="604" t="s">
        <v>221</v>
      </c>
      <c r="DE16" s="596"/>
      <c r="DF16" s="596"/>
      <c r="DG16" s="596"/>
      <c r="DH16" s="596"/>
      <c r="DI16" s="596"/>
      <c r="DJ16" s="596"/>
      <c r="DK16" s="596"/>
      <c r="DL16" s="596"/>
      <c r="DM16" s="596"/>
      <c r="DN16" s="596"/>
      <c r="DO16" s="596"/>
      <c r="DP16" s="597"/>
      <c r="DQ16" s="604">
        <v>74344</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4747579</v>
      </c>
      <c r="S17" s="596"/>
      <c r="T17" s="596"/>
      <c r="U17" s="596"/>
      <c r="V17" s="596"/>
      <c r="W17" s="596"/>
      <c r="X17" s="596"/>
      <c r="Y17" s="597"/>
      <c r="Z17" s="598">
        <v>39</v>
      </c>
      <c r="AA17" s="598"/>
      <c r="AB17" s="598"/>
      <c r="AC17" s="598"/>
      <c r="AD17" s="599">
        <v>4747579</v>
      </c>
      <c r="AE17" s="599"/>
      <c r="AF17" s="599"/>
      <c r="AG17" s="599"/>
      <c r="AH17" s="599"/>
      <c r="AI17" s="599"/>
      <c r="AJ17" s="599"/>
      <c r="AK17" s="599"/>
      <c r="AL17" s="600">
        <v>73.8</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221</v>
      </c>
      <c r="BH17" s="596"/>
      <c r="BI17" s="596"/>
      <c r="BJ17" s="596"/>
      <c r="BK17" s="596"/>
      <c r="BL17" s="596"/>
      <c r="BM17" s="596"/>
      <c r="BN17" s="597"/>
      <c r="BO17" s="598" t="s">
        <v>221</v>
      </c>
      <c r="BP17" s="598"/>
      <c r="BQ17" s="598"/>
      <c r="BR17" s="598"/>
      <c r="BS17" s="604" t="s">
        <v>221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1454918</v>
      </c>
      <c r="CS17" s="596"/>
      <c r="CT17" s="596"/>
      <c r="CU17" s="596"/>
      <c r="CV17" s="596"/>
      <c r="CW17" s="596"/>
      <c r="CX17" s="596"/>
      <c r="CY17" s="597"/>
      <c r="CZ17" s="598">
        <v>12.3</v>
      </c>
      <c r="DA17" s="598"/>
      <c r="DB17" s="598"/>
      <c r="DC17" s="598"/>
      <c r="DD17" s="604" t="s">
        <v>221</v>
      </c>
      <c r="DE17" s="596"/>
      <c r="DF17" s="596"/>
      <c r="DG17" s="596"/>
      <c r="DH17" s="596"/>
      <c r="DI17" s="596"/>
      <c r="DJ17" s="596"/>
      <c r="DK17" s="596"/>
      <c r="DL17" s="596"/>
      <c r="DM17" s="596"/>
      <c r="DN17" s="596"/>
      <c r="DO17" s="596"/>
      <c r="DP17" s="597"/>
      <c r="DQ17" s="604">
        <v>1360716</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369989</v>
      </c>
      <c r="S18" s="596"/>
      <c r="T18" s="596"/>
      <c r="U18" s="596"/>
      <c r="V18" s="596"/>
      <c r="W18" s="596"/>
      <c r="X18" s="596"/>
      <c r="Y18" s="597"/>
      <c r="Z18" s="598">
        <v>3</v>
      </c>
      <c r="AA18" s="598"/>
      <c r="AB18" s="598"/>
      <c r="AC18" s="598"/>
      <c r="AD18" s="599" t="s">
        <v>221</v>
      </c>
      <c r="AE18" s="599"/>
      <c r="AF18" s="599"/>
      <c r="AG18" s="599"/>
      <c r="AH18" s="599"/>
      <c r="AI18" s="599"/>
      <c r="AJ18" s="599"/>
      <c r="AK18" s="599"/>
      <c r="AL18" s="600" t="s">
        <v>221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221</v>
      </c>
      <c r="BH18" s="596"/>
      <c r="BI18" s="596"/>
      <c r="BJ18" s="596"/>
      <c r="BK18" s="596"/>
      <c r="BL18" s="596"/>
      <c r="BM18" s="596"/>
      <c r="BN18" s="597"/>
      <c r="BO18" s="598" t="s">
        <v>221</v>
      </c>
      <c r="BP18" s="598"/>
      <c r="BQ18" s="598"/>
      <c r="BR18" s="598"/>
      <c r="BS18" s="604" t="s">
        <v>221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221</v>
      </c>
      <c r="CS18" s="596"/>
      <c r="CT18" s="596"/>
      <c r="CU18" s="596"/>
      <c r="CV18" s="596"/>
      <c r="CW18" s="596"/>
      <c r="CX18" s="596"/>
      <c r="CY18" s="597"/>
      <c r="CZ18" s="598" t="s">
        <v>221</v>
      </c>
      <c r="DA18" s="598"/>
      <c r="DB18" s="598"/>
      <c r="DC18" s="598"/>
      <c r="DD18" s="604" t="s">
        <v>221</v>
      </c>
      <c r="DE18" s="596"/>
      <c r="DF18" s="596"/>
      <c r="DG18" s="596"/>
      <c r="DH18" s="596"/>
      <c r="DI18" s="596"/>
      <c r="DJ18" s="596"/>
      <c r="DK18" s="596"/>
      <c r="DL18" s="596"/>
      <c r="DM18" s="596"/>
      <c r="DN18" s="596"/>
      <c r="DO18" s="596"/>
      <c r="DP18" s="597"/>
      <c r="DQ18" s="604" t="s">
        <v>221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v>101893</v>
      </c>
      <c r="S19" s="596"/>
      <c r="T19" s="596"/>
      <c r="U19" s="596"/>
      <c r="V19" s="596"/>
      <c r="W19" s="596"/>
      <c r="X19" s="596"/>
      <c r="Y19" s="597"/>
      <c r="Z19" s="598">
        <v>0.8</v>
      </c>
      <c r="AA19" s="598"/>
      <c r="AB19" s="598"/>
      <c r="AC19" s="598"/>
      <c r="AD19" s="599" t="s">
        <v>221</v>
      </c>
      <c r="AE19" s="599"/>
      <c r="AF19" s="599"/>
      <c r="AG19" s="599"/>
      <c r="AH19" s="599"/>
      <c r="AI19" s="599"/>
      <c r="AJ19" s="599"/>
      <c r="AK19" s="599"/>
      <c r="AL19" s="600" t="s">
        <v>221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t="s">
        <v>221</v>
      </c>
      <c r="BH19" s="596"/>
      <c r="BI19" s="596"/>
      <c r="BJ19" s="596"/>
      <c r="BK19" s="596"/>
      <c r="BL19" s="596"/>
      <c r="BM19" s="596"/>
      <c r="BN19" s="597"/>
      <c r="BO19" s="598" t="s">
        <v>221</v>
      </c>
      <c r="BP19" s="598"/>
      <c r="BQ19" s="598"/>
      <c r="BR19" s="598"/>
      <c r="BS19" s="604" t="s">
        <v>221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221</v>
      </c>
      <c r="CS19" s="596"/>
      <c r="CT19" s="596"/>
      <c r="CU19" s="596"/>
      <c r="CV19" s="596"/>
      <c r="CW19" s="596"/>
      <c r="CX19" s="596"/>
      <c r="CY19" s="597"/>
      <c r="CZ19" s="598" t="s">
        <v>221</v>
      </c>
      <c r="DA19" s="598"/>
      <c r="DB19" s="598"/>
      <c r="DC19" s="598"/>
      <c r="DD19" s="604" t="s">
        <v>221</v>
      </c>
      <c r="DE19" s="596"/>
      <c r="DF19" s="596"/>
      <c r="DG19" s="596"/>
      <c r="DH19" s="596"/>
      <c r="DI19" s="596"/>
      <c r="DJ19" s="596"/>
      <c r="DK19" s="596"/>
      <c r="DL19" s="596"/>
      <c r="DM19" s="596"/>
      <c r="DN19" s="596"/>
      <c r="DO19" s="596"/>
      <c r="DP19" s="597"/>
      <c r="DQ19" s="604" t="s">
        <v>221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6902084</v>
      </c>
      <c r="S20" s="596"/>
      <c r="T20" s="596"/>
      <c r="U20" s="596"/>
      <c r="V20" s="596"/>
      <c r="W20" s="596"/>
      <c r="X20" s="596"/>
      <c r="Y20" s="597"/>
      <c r="Z20" s="598">
        <v>56.7</v>
      </c>
      <c r="AA20" s="598"/>
      <c r="AB20" s="598"/>
      <c r="AC20" s="598"/>
      <c r="AD20" s="599">
        <v>6430202</v>
      </c>
      <c r="AE20" s="599"/>
      <c r="AF20" s="599"/>
      <c r="AG20" s="599"/>
      <c r="AH20" s="599"/>
      <c r="AI20" s="599"/>
      <c r="AJ20" s="599"/>
      <c r="AK20" s="599"/>
      <c r="AL20" s="600">
        <v>100</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t="s">
        <v>221</v>
      </c>
      <c r="BH20" s="596"/>
      <c r="BI20" s="596"/>
      <c r="BJ20" s="596"/>
      <c r="BK20" s="596"/>
      <c r="BL20" s="596"/>
      <c r="BM20" s="596"/>
      <c r="BN20" s="597"/>
      <c r="BO20" s="598" t="s">
        <v>221</v>
      </c>
      <c r="BP20" s="598"/>
      <c r="BQ20" s="598"/>
      <c r="BR20" s="598"/>
      <c r="BS20" s="604" t="s">
        <v>221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11808659</v>
      </c>
      <c r="CS20" s="596"/>
      <c r="CT20" s="596"/>
      <c r="CU20" s="596"/>
      <c r="CV20" s="596"/>
      <c r="CW20" s="596"/>
      <c r="CX20" s="596"/>
      <c r="CY20" s="597"/>
      <c r="CZ20" s="598">
        <v>100</v>
      </c>
      <c r="DA20" s="598"/>
      <c r="DB20" s="598"/>
      <c r="DC20" s="598"/>
      <c r="DD20" s="604">
        <v>2320355</v>
      </c>
      <c r="DE20" s="596"/>
      <c r="DF20" s="596"/>
      <c r="DG20" s="596"/>
      <c r="DH20" s="596"/>
      <c r="DI20" s="596"/>
      <c r="DJ20" s="596"/>
      <c r="DK20" s="596"/>
      <c r="DL20" s="596"/>
      <c r="DM20" s="596"/>
      <c r="DN20" s="596"/>
      <c r="DO20" s="596"/>
      <c r="DP20" s="597"/>
      <c r="DQ20" s="604">
        <v>7555203</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1633</v>
      </c>
      <c r="S21" s="596"/>
      <c r="T21" s="596"/>
      <c r="U21" s="596"/>
      <c r="V21" s="596"/>
      <c r="W21" s="596"/>
      <c r="X21" s="596"/>
      <c r="Y21" s="597"/>
      <c r="Z21" s="598">
        <v>0</v>
      </c>
      <c r="AA21" s="598"/>
      <c r="AB21" s="598"/>
      <c r="AC21" s="598"/>
      <c r="AD21" s="599">
        <v>1633</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221</v>
      </c>
      <c r="BH21" s="596"/>
      <c r="BI21" s="596"/>
      <c r="BJ21" s="596"/>
      <c r="BK21" s="596"/>
      <c r="BL21" s="596"/>
      <c r="BM21" s="596"/>
      <c r="BN21" s="597"/>
      <c r="BO21" s="598" t="s">
        <v>221</v>
      </c>
      <c r="BP21" s="598"/>
      <c r="BQ21" s="598"/>
      <c r="BR21" s="598"/>
      <c r="BS21" s="604" t="s">
        <v>221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30107</v>
      </c>
      <c r="S22" s="596"/>
      <c r="T22" s="596"/>
      <c r="U22" s="596"/>
      <c r="V22" s="596"/>
      <c r="W22" s="596"/>
      <c r="X22" s="596"/>
      <c r="Y22" s="597"/>
      <c r="Z22" s="598">
        <v>0.2</v>
      </c>
      <c r="AA22" s="598"/>
      <c r="AB22" s="598"/>
      <c r="AC22" s="598"/>
      <c r="AD22" s="599" t="s">
        <v>221</v>
      </c>
      <c r="AE22" s="599"/>
      <c r="AF22" s="599"/>
      <c r="AG22" s="599"/>
      <c r="AH22" s="599"/>
      <c r="AI22" s="599"/>
      <c r="AJ22" s="599"/>
      <c r="AK22" s="599"/>
      <c r="AL22" s="600" t="s">
        <v>221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221</v>
      </c>
      <c r="BH22" s="596"/>
      <c r="BI22" s="596"/>
      <c r="BJ22" s="596"/>
      <c r="BK22" s="596"/>
      <c r="BL22" s="596"/>
      <c r="BM22" s="596"/>
      <c r="BN22" s="597"/>
      <c r="BO22" s="598" t="s">
        <v>221</v>
      </c>
      <c r="BP22" s="598"/>
      <c r="BQ22" s="598"/>
      <c r="BR22" s="598"/>
      <c r="BS22" s="604" t="s">
        <v>221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94057</v>
      </c>
      <c r="S23" s="596"/>
      <c r="T23" s="596"/>
      <c r="U23" s="596"/>
      <c r="V23" s="596"/>
      <c r="W23" s="596"/>
      <c r="X23" s="596"/>
      <c r="Y23" s="597"/>
      <c r="Z23" s="598">
        <v>0.8</v>
      </c>
      <c r="AA23" s="598"/>
      <c r="AB23" s="598"/>
      <c r="AC23" s="598"/>
      <c r="AD23" s="599" t="s">
        <v>221</v>
      </c>
      <c r="AE23" s="599"/>
      <c r="AF23" s="599"/>
      <c r="AG23" s="599"/>
      <c r="AH23" s="599"/>
      <c r="AI23" s="599"/>
      <c r="AJ23" s="599"/>
      <c r="AK23" s="599"/>
      <c r="AL23" s="600" t="s">
        <v>221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221</v>
      </c>
      <c r="BH23" s="596"/>
      <c r="BI23" s="596"/>
      <c r="BJ23" s="596"/>
      <c r="BK23" s="596"/>
      <c r="BL23" s="596"/>
      <c r="BM23" s="596"/>
      <c r="BN23" s="597"/>
      <c r="BO23" s="598" t="s">
        <v>221</v>
      </c>
      <c r="BP23" s="598"/>
      <c r="BQ23" s="598"/>
      <c r="BR23" s="598"/>
      <c r="BS23" s="604" t="s">
        <v>221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8496</v>
      </c>
      <c r="S24" s="596"/>
      <c r="T24" s="596"/>
      <c r="U24" s="596"/>
      <c r="V24" s="596"/>
      <c r="W24" s="596"/>
      <c r="X24" s="596"/>
      <c r="Y24" s="597"/>
      <c r="Z24" s="598">
        <v>0.1</v>
      </c>
      <c r="AA24" s="598"/>
      <c r="AB24" s="598"/>
      <c r="AC24" s="598"/>
      <c r="AD24" s="599" t="s">
        <v>221</v>
      </c>
      <c r="AE24" s="599"/>
      <c r="AF24" s="599"/>
      <c r="AG24" s="599"/>
      <c r="AH24" s="599"/>
      <c r="AI24" s="599"/>
      <c r="AJ24" s="599"/>
      <c r="AK24" s="599"/>
      <c r="AL24" s="600" t="s">
        <v>221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221</v>
      </c>
      <c r="BH24" s="596"/>
      <c r="BI24" s="596"/>
      <c r="BJ24" s="596"/>
      <c r="BK24" s="596"/>
      <c r="BL24" s="596"/>
      <c r="BM24" s="596"/>
      <c r="BN24" s="597"/>
      <c r="BO24" s="598" t="s">
        <v>221</v>
      </c>
      <c r="BP24" s="598"/>
      <c r="BQ24" s="598"/>
      <c r="BR24" s="598"/>
      <c r="BS24" s="604" t="s">
        <v>221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4252907</v>
      </c>
      <c r="CS24" s="585"/>
      <c r="CT24" s="585"/>
      <c r="CU24" s="585"/>
      <c r="CV24" s="585"/>
      <c r="CW24" s="585"/>
      <c r="CX24" s="585"/>
      <c r="CY24" s="586"/>
      <c r="CZ24" s="622">
        <v>36</v>
      </c>
      <c r="DA24" s="623"/>
      <c r="DB24" s="623"/>
      <c r="DC24" s="624"/>
      <c r="DD24" s="621">
        <v>3299764</v>
      </c>
      <c r="DE24" s="585"/>
      <c r="DF24" s="585"/>
      <c r="DG24" s="585"/>
      <c r="DH24" s="585"/>
      <c r="DI24" s="585"/>
      <c r="DJ24" s="585"/>
      <c r="DK24" s="586"/>
      <c r="DL24" s="621">
        <v>3272456</v>
      </c>
      <c r="DM24" s="585"/>
      <c r="DN24" s="585"/>
      <c r="DO24" s="585"/>
      <c r="DP24" s="585"/>
      <c r="DQ24" s="585"/>
      <c r="DR24" s="585"/>
      <c r="DS24" s="585"/>
      <c r="DT24" s="585"/>
      <c r="DU24" s="585"/>
      <c r="DV24" s="586"/>
      <c r="DW24" s="589">
        <v>48.9</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1055256</v>
      </c>
      <c r="S25" s="596"/>
      <c r="T25" s="596"/>
      <c r="U25" s="596"/>
      <c r="V25" s="596"/>
      <c r="W25" s="596"/>
      <c r="X25" s="596"/>
      <c r="Y25" s="597"/>
      <c r="Z25" s="598">
        <v>8.6999999999999993</v>
      </c>
      <c r="AA25" s="598"/>
      <c r="AB25" s="598"/>
      <c r="AC25" s="598"/>
      <c r="AD25" s="599" t="s">
        <v>221</v>
      </c>
      <c r="AE25" s="599"/>
      <c r="AF25" s="599"/>
      <c r="AG25" s="599"/>
      <c r="AH25" s="599"/>
      <c r="AI25" s="599"/>
      <c r="AJ25" s="599"/>
      <c r="AK25" s="599"/>
      <c r="AL25" s="600" t="s">
        <v>221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221</v>
      </c>
      <c r="BH25" s="596"/>
      <c r="BI25" s="596"/>
      <c r="BJ25" s="596"/>
      <c r="BK25" s="596"/>
      <c r="BL25" s="596"/>
      <c r="BM25" s="596"/>
      <c r="BN25" s="597"/>
      <c r="BO25" s="598" t="s">
        <v>221</v>
      </c>
      <c r="BP25" s="598"/>
      <c r="BQ25" s="598"/>
      <c r="BR25" s="598"/>
      <c r="BS25" s="604" t="s">
        <v>221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1688055</v>
      </c>
      <c r="CS25" s="625"/>
      <c r="CT25" s="625"/>
      <c r="CU25" s="625"/>
      <c r="CV25" s="625"/>
      <c r="CW25" s="625"/>
      <c r="CX25" s="625"/>
      <c r="CY25" s="626"/>
      <c r="CZ25" s="633">
        <v>14.3</v>
      </c>
      <c r="DA25" s="634"/>
      <c r="DB25" s="634"/>
      <c r="DC25" s="635"/>
      <c r="DD25" s="604">
        <v>1585713</v>
      </c>
      <c r="DE25" s="625"/>
      <c r="DF25" s="625"/>
      <c r="DG25" s="625"/>
      <c r="DH25" s="625"/>
      <c r="DI25" s="625"/>
      <c r="DJ25" s="625"/>
      <c r="DK25" s="626"/>
      <c r="DL25" s="604">
        <v>1574795</v>
      </c>
      <c r="DM25" s="625"/>
      <c r="DN25" s="625"/>
      <c r="DO25" s="625"/>
      <c r="DP25" s="625"/>
      <c r="DQ25" s="625"/>
      <c r="DR25" s="625"/>
      <c r="DS25" s="625"/>
      <c r="DT25" s="625"/>
      <c r="DU25" s="625"/>
      <c r="DV25" s="626"/>
      <c r="DW25" s="600">
        <v>23.5</v>
      </c>
      <c r="DX25" s="627"/>
      <c r="DY25" s="627"/>
      <c r="DZ25" s="627"/>
      <c r="EA25" s="627"/>
      <c r="EB25" s="627"/>
      <c r="EC25" s="628"/>
    </row>
    <row r="26" spans="2:133" ht="11.25" customHeight="1" x14ac:dyDescent="0.15">
      <c r="B26" s="629" t="s">
        <v>277</v>
      </c>
      <c r="C26" s="630"/>
      <c r="D26" s="630"/>
      <c r="E26" s="630"/>
      <c r="F26" s="630"/>
      <c r="G26" s="630"/>
      <c r="H26" s="630"/>
      <c r="I26" s="630"/>
      <c r="J26" s="630"/>
      <c r="K26" s="630"/>
      <c r="L26" s="630"/>
      <c r="M26" s="630"/>
      <c r="N26" s="630"/>
      <c r="O26" s="630"/>
      <c r="P26" s="630"/>
      <c r="Q26" s="631"/>
      <c r="R26" s="595" t="s">
        <v>221</v>
      </c>
      <c r="S26" s="596"/>
      <c r="T26" s="596"/>
      <c r="U26" s="596"/>
      <c r="V26" s="596"/>
      <c r="W26" s="596"/>
      <c r="X26" s="596"/>
      <c r="Y26" s="597"/>
      <c r="Z26" s="598" t="s">
        <v>221</v>
      </c>
      <c r="AA26" s="598"/>
      <c r="AB26" s="598"/>
      <c r="AC26" s="598"/>
      <c r="AD26" s="599" t="s">
        <v>221</v>
      </c>
      <c r="AE26" s="599"/>
      <c r="AF26" s="599"/>
      <c r="AG26" s="599"/>
      <c r="AH26" s="599"/>
      <c r="AI26" s="599"/>
      <c r="AJ26" s="599"/>
      <c r="AK26" s="599"/>
      <c r="AL26" s="600" t="s">
        <v>221</v>
      </c>
      <c r="AM26" s="601"/>
      <c r="AN26" s="601"/>
      <c r="AO26" s="602"/>
      <c r="AP26" s="612" t="s">
        <v>278</v>
      </c>
      <c r="AQ26" s="632"/>
      <c r="AR26" s="632"/>
      <c r="AS26" s="632"/>
      <c r="AT26" s="632"/>
      <c r="AU26" s="632"/>
      <c r="AV26" s="632"/>
      <c r="AW26" s="632"/>
      <c r="AX26" s="632"/>
      <c r="AY26" s="632"/>
      <c r="AZ26" s="632"/>
      <c r="BA26" s="632"/>
      <c r="BB26" s="632"/>
      <c r="BC26" s="632"/>
      <c r="BD26" s="632"/>
      <c r="BE26" s="632"/>
      <c r="BF26" s="614"/>
      <c r="BG26" s="595" t="s">
        <v>221</v>
      </c>
      <c r="BH26" s="596"/>
      <c r="BI26" s="596"/>
      <c r="BJ26" s="596"/>
      <c r="BK26" s="596"/>
      <c r="BL26" s="596"/>
      <c r="BM26" s="596"/>
      <c r="BN26" s="597"/>
      <c r="BO26" s="598" t="s">
        <v>221</v>
      </c>
      <c r="BP26" s="598"/>
      <c r="BQ26" s="598"/>
      <c r="BR26" s="598"/>
      <c r="BS26" s="604" t="s">
        <v>221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1054559</v>
      </c>
      <c r="CS26" s="596"/>
      <c r="CT26" s="596"/>
      <c r="CU26" s="596"/>
      <c r="CV26" s="596"/>
      <c r="CW26" s="596"/>
      <c r="CX26" s="596"/>
      <c r="CY26" s="597"/>
      <c r="CZ26" s="633">
        <v>8.9</v>
      </c>
      <c r="DA26" s="634"/>
      <c r="DB26" s="634"/>
      <c r="DC26" s="635"/>
      <c r="DD26" s="604">
        <v>973220</v>
      </c>
      <c r="DE26" s="596"/>
      <c r="DF26" s="596"/>
      <c r="DG26" s="596"/>
      <c r="DH26" s="596"/>
      <c r="DI26" s="596"/>
      <c r="DJ26" s="596"/>
      <c r="DK26" s="597"/>
      <c r="DL26" s="604" t="s">
        <v>209</v>
      </c>
      <c r="DM26" s="596"/>
      <c r="DN26" s="596"/>
      <c r="DO26" s="596"/>
      <c r="DP26" s="596"/>
      <c r="DQ26" s="596"/>
      <c r="DR26" s="596"/>
      <c r="DS26" s="596"/>
      <c r="DT26" s="596"/>
      <c r="DU26" s="596"/>
      <c r="DV26" s="597"/>
      <c r="DW26" s="600" t="s">
        <v>209</v>
      </c>
      <c r="DX26" s="627"/>
      <c r="DY26" s="627"/>
      <c r="DZ26" s="627"/>
      <c r="EA26" s="627"/>
      <c r="EB26" s="627"/>
      <c r="EC26" s="628"/>
    </row>
    <row r="27" spans="2:133" ht="11.25" customHeight="1" x14ac:dyDescent="0.15">
      <c r="B27" s="592" t="s">
        <v>280</v>
      </c>
      <c r="C27" s="593"/>
      <c r="D27" s="593"/>
      <c r="E27" s="593"/>
      <c r="F27" s="593"/>
      <c r="G27" s="593"/>
      <c r="H27" s="593"/>
      <c r="I27" s="593"/>
      <c r="J27" s="593"/>
      <c r="K27" s="593"/>
      <c r="L27" s="593"/>
      <c r="M27" s="593"/>
      <c r="N27" s="593"/>
      <c r="O27" s="593"/>
      <c r="P27" s="593"/>
      <c r="Q27" s="594"/>
      <c r="R27" s="595">
        <v>811616</v>
      </c>
      <c r="S27" s="596"/>
      <c r="T27" s="596"/>
      <c r="U27" s="596"/>
      <c r="V27" s="596"/>
      <c r="W27" s="596"/>
      <c r="X27" s="596"/>
      <c r="Y27" s="597"/>
      <c r="Z27" s="598">
        <v>6.7</v>
      </c>
      <c r="AA27" s="598"/>
      <c r="AB27" s="598"/>
      <c r="AC27" s="598"/>
      <c r="AD27" s="599" t="s">
        <v>221</v>
      </c>
      <c r="AE27" s="599"/>
      <c r="AF27" s="599"/>
      <c r="AG27" s="599"/>
      <c r="AH27" s="599"/>
      <c r="AI27" s="599"/>
      <c r="AJ27" s="599"/>
      <c r="AK27" s="599"/>
      <c r="AL27" s="600" t="s">
        <v>221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1293367</v>
      </c>
      <c r="BH27" s="596"/>
      <c r="BI27" s="596"/>
      <c r="BJ27" s="596"/>
      <c r="BK27" s="596"/>
      <c r="BL27" s="596"/>
      <c r="BM27" s="596"/>
      <c r="BN27" s="597"/>
      <c r="BO27" s="598">
        <v>100</v>
      </c>
      <c r="BP27" s="598"/>
      <c r="BQ27" s="598"/>
      <c r="BR27" s="598"/>
      <c r="BS27" s="604" t="s">
        <v>221</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1109934</v>
      </c>
      <c r="CS27" s="625"/>
      <c r="CT27" s="625"/>
      <c r="CU27" s="625"/>
      <c r="CV27" s="625"/>
      <c r="CW27" s="625"/>
      <c r="CX27" s="625"/>
      <c r="CY27" s="626"/>
      <c r="CZ27" s="633">
        <v>9.4</v>
      </c>
      <c r="DA27" s="634"/>
      <c r="DB27" s="634"/>
      <c r="DC27" s="635"/>
      <c r="DD27" s="604">
        <v>353335</v>
      </c>
      <c r="DE27" s="625"/>
      <c r="DF27" s="625"/>
      <c r="DG27" s="625"/>
      <c r="DH27" s="625"/>
      <c r="DI27" s="625"/>
      <c r="DJ27" s="625"/>
      <c r="DK27" s="626"/>
      <c r="DL27" s="604">
        <v>336945</v>
      </c>
      <c r="DM27" s="625"/>
      <c r="DN27" s="625"/>
      <c r="DO27" s="625"/>
      <c r="DP27" s="625"/>
      <c r="DQ27" s="625"/>
      <c r="DR27" s="625"/>
      <c r="DS27" s="625"/>
      <c r="DT27" s="625"/>
      <c r="DU27" s="625"/>
      <c r="DV27" s="626"/>
      <c r="DW27" s="600">
        <v>5</v>
      </c>
      <c r="DX27" s="627"/>
      <c r="DY27" s="627"/>
      <c r="DZ27" s="627"/>
      <c r="EA27" s="627"/>
      <c r="EB27" s="627"/>
      <c r="EC27" s="628"/>
    </row>
    <row r="28" spans="2:133" ht="11.25" customHeight="1" x14ac:dyDescent="0.15">
      <c r="B28" s="592" t="s">
        <v>283</v>
      </c>
      <c r="C28" s="593"/>
      <c r="D28" s="593"/>
      <c r="E28" s="593"/>
      <c r="F28" s="593"/>
      <c r="G28" s="593"/>
      <c r="H28" s="593"/>
      <c r="I28" s="593"/>
      <c r="J28" s="593"/>
      <c r="K28" s="593"/>
      <c r="L28" s="593"/>
      <c r="M28" s="593"/>
      <c r="N28" s="593"/>
      <c r="O28" s="593"/>
      <c r="P28" s="593"/>
      <c r="Q28" s="594"/>
      <c r="R28" s="595">
        <v>77243</v>
      </c>
      <c r="S28" s="596"/>
      <c r="T28" s="596"/>
      <c r="U28" s="596"/>
      <c r="V28" s="596"/>
      <c r="W28" s="596"/>
      <c r="X28" s="596"/>
      <c r="Y28" s="597"/>
      <c r="Z28" s="598">
        <v>0.6</v>
      </c>
      <c r="AA28" s="598"/>
      <c r="AB28" s="598"/>
      <c r="AC28" s="598"/>
      <c r="AD28" s="599">
        <v>399</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1454918</v>
      </c>
      <c r="CS28" s="596"/>
      <c r="CT28" s="596"/>
      <c r="CU28" s="596"/>
      <c r="CV28" s="596"/>
      <c r="CW28" s="596"/>
      <c r="CX28" s="596"/>
      <c r="CY28" s="597"/>
      <c r="CZ28" s="633">
        <v>12.3</v>
      </c>
      <c r="DA28" s="634"/>
      <c r="DB28" s="634"/>
      <c r="DC28" s="635"/>
      <c r="DD28" s="604">
        <v>1360716</v>
      </c>
      <c r="DE28" s="596"/>
      <c r="DF28" s="596"/>
      <c r="DG28" s="596"/>
      <c r="DH28" s="596"/>
      <c r="DI28" s="596"/>
      <c r="DJ28" s="596"/>
      <c r="DK28" s="597"/>
      <c r="DL28" s="604">
        <v>1360716</v>
      </c>
      <c r="DM28" s="596"/>
      <c r="DN28" s="596"/>
      <c r="DO28" s="596"/>
      <c r="DP28" s="596"/>
      <c r="DQ28" s="596"/>
      <c r="DR28" s="596"/>
      <c r="DS28" s="596"/>
      <c r="DT28" s="596"/>
      <c r="DU28" s="596"/>
      <c r="DV28" s="597"/>
      <c r="DW28" s="600">
        <v>20.3</v>
      </c>
      <c r="DX28" s="627"/>
      <c r="DY28" s="627"/>
      <c r="DZ28" s="627"/>
      <c r="EA28" s="627"/>
      <c r="EB28" s="627"/>
      <c r="EC28" s="628"/>
    </row>
    <row r="29" spans="2:133" ht="11.25" customHeight="1" x14ac:dyDescent="0.15">
      <c r="B29" s="592" t="s">
        <v>285</v>
      </c>
      <c r="C29" s="593"/>
      <c r="D29" s="593"/>
      <c r="E29" s="593"/>
      <c r="F29" s="593"/>
      <c r="G29" s="593"/>
      <c r="H29" s="593"/>
      <c r="I29" s="593"/>
      <c r="J29" s="593"/>
      <c r="K29" s="593"/>
      <c r="L29" s="593"/>
      <c r="M29" s="593"/>
      <c r="N29" s="593"/>
      <c r="O29" s="593"/>
      <c r="P29" s="593"/>
      <c r="Q29" s="594"/>
      <c r="R29" s="595">
        <v>63813</v>
      </c>
      <c r="S29" s="596"/>
      <c r="T29" s="596"/>
      <c r="U29" s="596"/>
      <c r="V29" s="596"/>
      <c r="W29" s="596"/>
      <c r="X29" s="596"/>
      <c r="Y29" s="597"/>
      <c r="Z29" s="598">
        <v>0.5</v>
      </c>
      <c r="AA29" s="598"/>
      <c r="AB29" s="598"/>
      <c r="AC29" s="598"/>
      <c r="AD29" s="599" t="s">
        <v>221</v>
      </c>
      <c r="AE29" s="599"/>
      <c r="AF29" s="599"/>
      <c r="AG29" s="599"/>
      <c r="AH29" s="599"/>
      <c r="AI29" s="599"/>
      <c r="AJ29" s="599"/>
      <c r="AK29" s="599"/>
      <c r="AL29" s="600" t="s">
        <v>221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0" t="s">
        <v>288</v>
      </c>
      <c r="CE29" s="651"/>
      <c r="CF29" s="609" t="s">
        <v>58</v>
      </c>
      <c r="CG29" s="610"/>
      <c r="CH29" s="610"/>
      <c r="CI29" s="610"/>
      <c r="CJ29" s="610"/>
      <c r="CK29" s="610"/>
      <c r="CL29" s="610"/>
      <c r="CM29" s="610"/>
      <c r="CN29" s="610"/>
      <c r="CO29" s="610"/>
      <c r="CP29" s="610"/>
      <c r="CQ29" s="611"/>
      <c r="CR29" s="595">
        <v>1454918</v>
      </c>
      <c r="CS29" s="625"/>
      <c r="CT29" s="625"/>
      <c r="CU29" s="625"/>
      <c r="CV29" s="625"/>
      <c r="CW29" s="625"/>
      <c r="CX29" s="625"/>
      <c r="CY29" s="626"/>
      <c r="CZ29" s="633">
        <v>12.3</v>
      </c>
      <c r="DA29" s="634"/>
      <c r="DB29" s="634"/>
      <c r="DC29" s="635"/>
      <c r="DD29" s="604">
        <v>1360716</v>
      </c>
      <c r="DE29" s="625"/>
      <c r="DF29" s="625"/>
      <c r="DG29" s="625"/>
      <c r="DH29" s="625"/>
      <c r="DI29" s="625"/>
      <c r="DJ29" s="625"/>
      <c r="DK29" s="626"/>
      <c r="DL29" s="604">
        <v>1360716</v>
      </c>
      <c r="DM29" s="625"/>
      <c r="DN29" s="625"/>
      <c r="DO29" s="625"/>
      <c r="DP29" s="625"/>
      <c r="DQ29" s="625"/>
      <c r="DR29" s="625"/>
      <c r="DS29" s="625"/>
      <c r="DT29" s="625"/>
      <c r="DU29" s="625"/>
      <c r="DV29" s="626"/>
      <c r="DW29" s="600">
        <v>20.3</v>
      </c>
      <c r="DX29" s="627"/>
      <c r="DY29" s="627"/>
      <c r="DZ29" s="627"/>
      <c r="EA29" s="627"/>
      <c r="EB29" s="627"/>
      <c r="EC29" s="628"/>
    </row>
    <row r="30" spans="2:133" ht="11.25" customHeight="1" x14ac:dyDescent="0.15">
      <c r="B30" s="592" t="s">
        <v>289</v>
      </c>
      <c r="C30" s="593"/>
      <c r="D30" s="593"/>
      <c r="E30" s="593"/>
      <c r="F30" s="593"/>
      <c r="G30" s="593"/>
      <c r="H30" s="593"/>
      <c r="I30" s="593"/>
      <c r="J30" s="593"/>
      <c r="K30" s="593"/>
      <c r="L30" s="593"/>
      <c r="M30" s="593"/>
      <c r="N30" s="593"/>
      <c r="O30" s="593"/>
      <c r="P30" s="593"/>
      <c r="Q30" s="594"/>
      <c r="R30" s="595">
        <v>656651</v>
      </c>
      <c r="S30" s="596"/>
      <c r="T30" s="596"/>
      <c r="U30" s="596"/>
      <c r="V30" s="596"/>
      <c r="W30" s="596"/>
      <c r="X30" s="596"/>
      <c r="Y30" s="597"/>
      <c r="Z30" s="598">
        <v>5.4</v>
      </c>
      <c r="AA30" s="598"/>
      <c r="AB30" s="598"/>
      <c r="AC30" s="598"/>
      <c r="AD30" s="599" t="s">
        <v>221</v>
      </c>
      <c r="AE30" s="599"/>
      <c r="AF30" s="599"/>
      <c r="AG30" s="599"/>
      <c r="AH30" s="599"/>
      <c r="AI30" s="599"/>
      <c r="AJ30" s="599"/>
      <c r="AK30" s="599"/>
      <c r="AL30" s="600" t="s">
        <v>221</v>
      </c>
      <c r="AM30" s="601"/>
      <c r="AN30" s="601"/>
      <c r="AO30" s="602"/>
      <c r="AP30" s="641" t="s">
        <v>290</v>
      </c>
      <c r="AQ30" s="642"/>
      <c r="AR30" s="642"/>
      <c r="AS30" s="642"/>
      <c r="AT30" s="647" t="s">
        <v>291</v>
      </c>
      <c r="AU30" s="184"/>
      <c r="AV30" s="184"/>
      <c r="AW30" s="184"/>
      <c r="AX30" s="581" t="s">
        <v>169</v>
      </c>
      <c r="AY30" s="582"/>
      <c r="AZ30" s="582"/>
      <c r="BA30" s="582"/>
      <c r="BB30" s="582"/>
      <c r="BC30" s="582"/>
      <c r="BD30" s="582"/>
      <c r="BE30" s="582"/>
      <c r="BF30" s="583"/>
      <c r="BG30" s="659">
        <v>98.5</v>
      </c>
      <c r="BH30" s="660"/>
      <c r="BI30" s="660"/>
      <c r="BJ30" s="660"/>
      <c r="BK30" s="660"/>
      <c r="BL30" s="660"/>
      <c r="BM30" s="590">
        <v>93.4</v>
      </c>
      <c r="BN30" s="660"/>
      <c r="BO30" s="660"/>
      <c r="BP30" s="660"/>
      <c r="BQ30" s="661"/>
      <c r="BR30" s="659">
        <v>98.6</v>
      </c>
      <c r="BS30" s="660"/>
      <c r="BT30" s="660"/>
      <c r="BU30" s="660"/>
      <c r="BV30" s="660"/>
      <c r="BW30" s="660"/>
      <c r="BX30" s="590">
        <v>93.1</v>
      </c>
      <c r="BY30" s="660"/>
      <c r="BZ30" s="660"/>
      <c r="CA30" s="660"/>
      <c r="CB30" s="661"/>
      <c r="CD30" s="652"/>
      <c r="CE30" s="653"/>
      <c r="CF30" s="609" t="s">
        <v>292</v>
      </c>
      <c r="CG30" s="610"/>
      <c r="CH30" s="610"/>
      <c r="CI30" s="610"/>
      <c r="CJ30" s="610"/>
      <c r="CK30" s="610"/>
      <c r="CL30" s="610"/>
      <c r="CM30" s="610"/>
      <c r="CN30" s="610"/>
      <c r="CO30" s="610"/>
      <c r="CP30" s="610"/>
      <c r="CQ30" s="611"/>
      <c r="CR30" s="595">
        <v>1334118</v>
      </c>
      <c r="CS30" s="596"/>
      <c r="CT30" s="596"/>
      <c r="CU30" s="596"/>
      <c r="CV30" s="596"/>
      <c r="CW30" s="596"/>
      <c r="CX30" s="596"/>
      <c r="CY30" s="597"/>
      <c r="CZ30" s="633">
        <v>11.3</v>
      </c>
      <c r="DA30" s="634"/>
      <c r="DB30" s="634"/>
      <c r="DC30" s="635"/>
      <c r="DD30" s="604">
        <v>1239916</v>
      </c>
      <c r="DE30" s="596"/>
      <c r="DF30" s="596"/>
      <c r="DG30" s="596"/>
      <c r="DH30" s="596"/>
      <c r="DI30" s="596"/>
      <c r="DJ30" s="596"/>
      <c r="DK30" s="597"/>
      <c r="DL30" s="604">
        <v>1239916</v>
      </c>
      <c r="DM30" s="596"/>
      <c r="DN30" s="596"/>
      <c r="DO30" s="596"/>
      <c r="DP30" s="596"/>
      <c r="DQ30" s="596"/>
      <c r="DR30" s="596"/>
      <c r="DS30" s="596"/>
      <c r="DT30" s="596"/>
      <c r="DU30" s="596"/>
      <c r="DV30" s="597"/>
      <c r="DW30" s="600">
        <v>18.5</v>
      </c>
      <c r="DX30" s="627"/>
      <c r="DY30" s="627"/>
      <c r="DZ30" s="627"/>
      <c r="EA30" s="627"/>
      <c r="EB30" s="627"/>
      <c r="EC30" s="628"/>
    </row>
    <row r="31" spans="2:133" ht="11.25" customHeight="1" x14ac:dyDescent="0.15">
      <c r="B31" s="592" t="s">
        <v>293</v>
      </c>
      <c r="C31" s="593"/>
      <c r="D31" s="593"/>
      <c r="E31" s="593"/>
      <c r="F31" s="593"/>
      <c r="G31" s="593"/>
      <c r="H31" s="593"/>
      <c r="I31" s="593"/>
      <c r="J31" s="593"/>
      <c r="K31" s="593"/>
      <c r="L31" s="593"/>
      <c r="M31" s="593"/>
      <c r="N31" s="593"/>
      <c r="O31" s="593"/>
      <c r="P31" s="593"/>
      <c r="Q31" s="594"/>
      <c r="R31" s="595">
        <v>639407</v>
      </c>
      <c r="S31" s="596"/>
      <c r="T31" s="596"/>
      <c r="U31" s="596"/>
      <c r="V31" s="596"/>
      <c r="W31" s="596"/>
      <c r="X31" s="596"/>
      <c r="Y31" s="597"/>
      <c r="Z31" s="598">
        <v>5.3</v>
      </c>
      <c r="AA31" s="598"/>
      <c r="AB31" s="598"/>
      <c r="AC31" s="598"/>
      <c r="AD31" s="599" t="s">
        <v>221</v>
      </c>
      <c r="AE31" s="599"/>
      <c r="AF31" s="599"/>
      <c r="AG31" s="599"/>
      <c r="AH31" s="599"/>
      <c r="AI31" s="599"/>
      <c r="AJ31" s="599"/>
      <c r="AK31" s="599"/>
      <c r="AL31" s="600" t="s">
        <v>221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6">
        <v>98.2</v>
      </c>
      <c r="BH31" s="625"/>
      <c r="BI31" s="625"/>
      <c r="BJ31" s="625"/>
      <c r="BK31" s="625"/>
      <c r="BL31" s="625"/>
      <c r="BM31" s="601">
        <v>92.4</v>
      </c>
      <c r="BN31" s="657"/>
      <c r="BO31" s="657"/>
      <c r="BP31" s="657"/>
      <c r="BQ31" s="658"/>
      <c r="BR31" s="656">
        <v>98.5</v>
      </c>
      <c r="BS31" s="625"/>
      <c r="BT31" s="625"/>
      <c r="BU31" s="625"/>
      <c r="BV31" s="625"/>
      <c r="BW31" s="625"/>
      <c r="BX31" s="601">
        <v>92.2</v>
      </c>
      <c r="BY31" s="657"/>
      <c r="BZ31" s="657"/>
      <c r="CA31" s="657"/>
      <c r="CB31" s="658"/>
      <c r="CD31" s="652"/>
      <c r="CE31" s="653"/>
      <c r="CF31" s="609" t="s">
        <v>296</v>
      </c>
      <c r="CG31" s="610"/>
      <c r="CH31" s="610"/>
      <c r="CI31" s="610"/>
      <c r="CJ31" s="610"/>
      <c r="CK31" s="610"/>
      <c r="CL31" s="610"/>
      <c r="CM31" s="610"/>
      <c r="CN31" s="610"/>
      <c r="CO31" s="610"/>
      <c r="CP31" s="610"/>
      <c r="CQ31" s="611"/>
      <c r="CR31" s="595">
        <v>120800</v>
      </c>
      <c r="CS31" s="625"/>
      <c r="CT31" s="625"/>
      <c r="CU31" s="625"/>
      <c r="CV31" s="625"/>
      <c r="CW31" s="625"/>
      <c r="CX31" s="625"/>
      <c r="CY31" s="626"/>
      <c r="CZ31" s="633">
        <v>1</v>
      </c>
      <c r="DA31" s="634"/>
      <c r="DB31" s="634"/>
      <c r="DC31" s="635"/>
      <c r="DD31" s="604">
        <v>120800</v>
      </c>
      <c r="DE31" s="625"/>
      <c r="DF31" s="625"/>
      <c r="DG31" s="625"/>
      <c r="DH31" s="625"/>
      <c r="DI31" s="625"/>
      <c r="DJ31" s="625"/>
      <c r="DK31" s="626"/>
      <c r="DL31" s="604">
        <v>120800</v>
      </c>
      <c r="DM31" s="625"/>
      <c r="DN31" s="625"/>
      <c r="DO31" s="625"/>
      <c r="DP31" s="625"/>
      <c r="DQ31" s="625"/>
      <c r="DR31" s="625"/>
      <c r="DS31" s="625"/>
      <c r="DT31" s="625"/>
      <c r="DU31" s="625"/>
      <c r="DV31" s="626"/>
      <c r="DW31" s="600">
        <v>1.8</v>
      </c>
      <c r="DX31" s="627"/>
      <c r="DY31" s="627"/>
      <c r="DZ31" s="627"/>
      <c r="EA31" s="627"/>
      <c r="EB31" s="627"/>
      <c r="EC31" s="628"/>
    </row>
    <row r="32" spans="2:133" ht="11.25" customHeight="1" x14ac:dyDescent="0.15">
      <c r="B32" s="592" t="s">
        <v>297</v>
      </c>
      <c r="C32" s="593"/>
      <c r="D32" s="593"/>
      <c r="E32" s="593"/>
      <c r="F32" s="593"/>
      <c r="G32" s="593"/>
      <c r="H32" s="593"/>
      <c r="I32" s="593"/>
      <c r="J32" s="593"/>
      <c r="K32" s="593"/>
      <c r="L32" s="593"/>
      <c r="M32" s="593"/>
      <c r="N32" s="593"/>
      <c r="O32" s="593"/>
      <c r="P32" s="593"/>
      <c r="Q32" s="594"/>
      <c r="R32" s="595">
        <v>354863</v>
      </c>
      <c r="S32" s="596"/>
      <c r="T32" s="596"/>
      <c r="U32" s="596"/>
      <c r="V32" s="596"/>
      <c r="W32" s="596"/>
      <c r="X32" s="596"/>
      <c r="Y32" s="597"/>
      <c r="Z32" s="598">
        <v>2.9</v>
      </c>
      <c r="AA32" s="598"/>
      <c r="AB32" s="598"/>
      <c r="AC32" s="598"/>
      <c r="AD32" s="599">
        <v>103</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98.6</v>
      </c>
      <c r="BH32" s="663"/>
      <c r="BI32" s="663"/>
      <c r="BJ32" s="663"/>
      <c r="BK32" s="663"/>
      <c r="BL32" s="663"/>
      <c r="BM32" s="664">
        <v>93.2</v>
      </c>
      <c r="BN32" s="663"/>
      <c r="BO32" s="663"/>
      <c r="BP32" s="663"/>
      <c r="BQ32" s="665"/>
      <c r="BR32" s="662">
        <v>98.5</v>
      </c>
      <c r="BS32" s="663"/>
      <c r="BT32" s="663"/>
      <c r="BU32" s="663"/>
      <c r="BV32" s="663"/>
      <c r="BW32" s="663"/>
      <c r="BX32" s="664">
        <v>92.7</v>
      </c>
      <c r="BY32" s="663"/>
      <c r="BZ32" s="663"/>
      <c r="CA32" s="663"/>
      <c r="CB32" s="665"/>
      <c r="CD32" s="654"/>
      <c r="CE32" s="655"/>
      <c r="CF32" s="609" t="s">
        <v>299</v>
      </c>
      <c r="CG32" s="610"/>
      <c r="CH32" s="610"/>
      <c r="CI32" s="610"/>
      <c r="CJ32" s="610"/>
      <c r="CK32" s="610"/>
      <c r="CL32" s="610"/>
      <c r="CM32" s="610"/>
      <c r="CN32" s="610"/>
      <c r="CO32" s="610"/>
      <c r="CP32" s="610"/>
      <c r="CQ32" s="611"/>
      <c r="CR32" s="595" t="s">
        <v>221</v>
      </c>
      <c r="CS32" s="596"/>
      <c r="CT32" s="596"/>
      <c r="CU32" s="596"/>
      <c r="CV32" s="596"/>
      <c r="CW32" s="596"/>
      <c r="CX32" s="596"/>
      <c r="CY32" s="597"/>
      <c r="CZ32" s="633" t="s">
        <v>221</v>
      </c>
      <c r="DA32" s="634"/>
      <c r="DB32" s="634"/>
      <c r="DC32" s="635"/>
      <c r="DD32" s="604" t="s">
        <v>221</v>
      </c>
      <c r="DE32" s="596"/>
      <c r="DF32" s="596"/>
      <c r="DG32" s="596"/>
      <c r="DH32" s="596"/>
      <c r="DI32" s="596"/>
      <c r="DJ32" s="596"/>
      <c r="DK32" s="597"/>
      <c r="DL32" s="604" t="s">
        <v>221</v>
      </c>
      <c r="DM32" s="596"/>
      <c r="DN32" s="596"/>
      <c r="DO32" s="596"/>
      <c r="DP32" s="596"/>
      <c r="DQ32" s="596"/>
      <c r="DR32" s="596"/>
      <c r="DS32" s="596"/>
      <c r="DT32" s="596"/>
      <c r="DU32" s="596"/>
      <c r="DV32" s="597"/>
      <c r="DW32" s="600" t="s">
        <v>221</v>
      </c>
      <c r="DX32" s="627"/>
      <c r="DY32" s="627"/>
      <c r="DZ32" s="627"/>
      <c r="EA32" s="627"/>
      <c r="EB32" s="627"/>
      <c r="EC32" s="628"/>
    </row>
    <row r="33" spans="2:133" ht="11.25" customHeight="1" x14ac:dyDescent="0.15">
      <c r="B33" s="592" t="s">
        <v>300</v>
      </c>
      <c r="C33" s="593"/>
      <c r="D33" s="593"/>
      <c r="E33" s="593"/>
      <c r="F33" s="593"/>
      <c r="G33" s="593"/>
      <c r="H33" s="593"/>
      <c r="I33" s="593"/>
      <c r="J33" s="593"/>
      <c r="K33" s="593"/>
      <c r="L33" s="593"/>
      <c r="M33" s="593"/>
      <c r="N33" s="593"/>
      <c r="O33" s="593"/>
      <c r="P33" s="593"/>
      <c r="Q33" s="594"/>
      <c r="R33" s="595">
        <v>1471800</v>
      </c>
      <c r="S33" s="596"/>
      <c r="T33" s="596"/>
      <c r="U33" s="596"/>
      <c r="V33" s="596"/>
      <c r="W33" s="596"/>
      <c r="X33" s="596"/>
      <c r="Y33" s="597"/>
      <c r="Z33" s="598">
        <v>12.1</v>
      </c>
      <c r="AA33" s="598"/>
      <c r="AB33" s="598"/>
      <c r="AC33" s="598"/>
      <c r="AD33" s="599" t="s">
        <v>221</v>
      </c>
      <c r="AE33" s="599"/>
      <c r="AF33" s="599"/>
      <c r="AG33" s="599"/>
      <c r="AH33" s="599"/>
      <c r="AI33" s="599"/>
      <c r="AJ33" s="599"/>
      <c r="AK33" s="599"/>
      <c r="AL33" s="600" t="s">
        <v>221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5122979</v>
      </c>
      <c r="CS33" s="625"/>
      <c r="CT33" s="625"/>
      <c r="CU33" s="625"/>
      <c r="CV33" s="625"/>
      <c r="CW33" s="625"/>
      <c r="CX33" s="625"/>
      <c r="CY33" s="626"/>
      <c r="CZ33" s="633">
        <v>43.4</v>
      </c>
      <c r="DA33" s="634"/>
      <c r="DB33" s="634"/>
      <c r="DC33" s="635"/>
      <c r="DD33" s="604">
        <v>3917625</v>
      </c>
      <c r="DE33" s="625"/>
      <c r="DF33" s="625"/>
      <c r="DG33" s="625"/>
      <c r="DH33" s="625"/>
      <c r="DI33" s="625"/>
      <c r="DJ33" s="625"/>
      <c r="DK33" s="626"/>
      <c r="DL33" s="604">
        <v>2822848</v>
      </c>
      <c r="DM33" s="625"/>
      <c r="DN33" s="625"/>
      <c r="DO33" s="625"/>
      <c r="DP33" s="625"/>
      <c r="DQ33" s="625"/>
      <c r="DR33" s="625"/>
      <c r="DS33" s="625"/>
      <c r="DT33" s="625"/>
      <c r="DU33" s="625"/>
      <c r="DV33" s="626"/>
      <c r="DW33" s="600">
        <v>42.2</v>
      </c>
      <c r="DX33" s="627"/>
      <c r="DY33" s="627"/>
      <c r="DZ33" s="627"/>
      <c r="EA33" s="627"/>
      <c r="EB33" s="627"/>
      <c r="EC33" s="628"/>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221</v>
      </c>
      <c r="S34" s="596"/>
      <c r="T34" s="596"/>
      <c r="U34" s="596"/>
      <c r="V34" s="596"/>
      <c r="W34" s="596"/>
      <c r="X34" s="596"/>
      <c r="Y34" s="597"/>
      <c r="Z34" s="598" t="s">
        <v>221</v>
      </c>
      <c r="AA34" s="598"/>
      <c r="AB34" s="598"/>
      <c r="AC34" s="598"/>
      <c r="AD34" s="599" t="s">
        <v>221</v>
      </c>
      <c r="AE34" s="599"/>
      <c r="AF34" s="599"/>
      <c r="AG34" s="599"/>
      <c r="AH34" s="599"/>
      <c r="AI34" s="599"/>
      <c r="AJ34" s="599"/>
      <c r="AK34" s="599"/>
      <c r="AL34" s="600" t="s">
        <v>221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1436470</v>
      </c>
      <c r="CS34" s="596"/>
      <c r="CT34" s="596"/>
      <c r="CU34" s="596"/>
      <c r="CV34" s="596"/>
      <c r="CW34" s="596"/>
      <c r="CX34" s="596"/>
      <c r="CY34" s="597"/>
      <c r="CZ34" s="633">
        <v>12.2</v>
      </c>
      <c r="DA34" s="634"/>
      <c r="DB34" s="634"/>
      <c r="DC34" s="635"/>
      <c r="DD34" s="604">
        <v>1068243</v>
      </c>
      <c r="DE34" s="596"/>
      <c r="DF34" s="596"/>
      <c r="DG34" s="596"/>
      <c r="DH34" s="596"/>
      <c r="DI34" s="596"/>
      <c r="DJ34" s="596"/>
      <c r="DK34" s="597"/>
      <c r="DL34" s="604">
        <v>992135</v>
      </c>
      <c r="DM34" s="596"/>
      <c r="DN34" s="596"/>
      <c r="DO34" s="596"/>
      <c r="DP34" s="596"/>
      <c r="DQ34" s="596"/>
      <c r="DR34" s="596"/>
      <c r="DS34" s="596"/>
      <c r="DT34" s="596"/>
      <c r="DU34" s="596"/>
      <c r="DV34" s="597"/>
      <c r="DW34" s="600">
        <v>14.8</v>
      </c>
      <c r="DX34" s="627"/>
      <c r="DY34" s="627"/>
      <c r="DZ34" s="627"/>
      <c r="EA34" s="627"/>
      <c r="EB34" s="627"/>
      <c r="EC34" s="628"/>
    </row>
    <row r="35" spans="2:133" ht="11.25" customHeight="1" x14ac:dyDescent="0.15">
      <c r="B35" s="592" t="s">
        <v>306</v>
      </c>
      <c r="C35" s="593"/>
      <c r="D35" s="593"/>
      <c r="E35" s="593"/>
      <c r="F35" s="593"/>
      <c r="G35" s="593"/>
      <c r="H35" s="593"/>
      <c r="I35" s="593"/>
      <c r="J35" s="593"/>
      <c r="K35" s="593"/>
      <c r="L35" s="593"/>
      <c r="M35" s="593"/>
      <c r="N35" s="593"/>
      <c r="O35" s="593"/>
      <c r="P35" s="593"/>
      <c r="Q35" s="594"/>
      <c r="R35" s="595">
        <v>258900</v>
      </c>
      <c r="S35" s="596"/>
      <c r="T35" s="596"/>
      <c r="U35" s="596"/>
      <c r="V35" s="596"/>
      <c r="W35" s="596"/>
      <c r="X35" s="596"/>
      <c r="Y35" s="597"/>
      <c r="Z35" s="598">
        <v>2.1</v>
      </c>
      <c r="AA35" s="598"/>
      <c r="AB35" s="598"/>
      <c r="AC35" s="598"/>
      <c r="AD35" s="599" t="s">
        <v>221</v>
      </c>
      <c r="AE35" s="599"/>
      <c r="AF35" s="599"/>
      <c r="AG35" s="599"/>
      <c r="AH35" s="599"/>
      <c r="AI35" s="599"/>
      <c r="AJ35" s="599"/>
      <c r="AK35" s="599"/>
      <c r="AL35" s="600" t="s">
        <v>221</v>
      </c>
      <c r="AM35" s="601"/>
      <c r="AN35" s="601"/>
      <c r="AO35" s="602"/>
      <c r="AP35" s="188"/>
      <c r="AQ35" s="606" t="s">
        <v>307</v>
      </c>
      <c r="AR35" s="607"/>
      <c r="AS35" s="607"/>
      <c r="AT35" s="607"/>
      <c r="AU35" s="607"/>
      <c r="AV35" s="607"/>
      <c r="AW35" s="607"/>
      <c r="AX35" s="607"/>
      <c r="AY35" s="608"/>
      <c r="AZ35" s="584">
        <v>1492836</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3781</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171524</v>
      </c>
      <c r="CS35" s="625"/>
      <c r="CT35" s="625"/>
      <c r="CU35" s="625"/>
      <c r="CV35" s="625"/>
      <c r="CW35" s="625"/>
      <c r="CX35" s="625"/>
      <c r="CY35" s="626"/>
      <c r="CZ35" s="633">
        <v>1.5</v>
      </c>
      <c r="DA35" s="634"/>
      <c r="DB35" s="634"/>
      <c r="DC35" s="635"/>
      <c r="DD35" s="604">
        <v>163487</v>
      </c>
      <c r="DE35" s="625"/>
      <c r="DF35" s="625"/>
      <c r="DG35" s="625"/>
      <c r="DH35" s="625"/>
      <c r="DI35" s="625"/>
      <c r="DJ35" s="625"/>
      <c r="DK35" s="626"/>
      <c r="DL35" s="604">
        <v>135119</v>
      </c>
      <c r="DM35" s="625"/>
      <c r="DN35" s="625"/>
      <c r="DO35" s="625"/>
      <c r="DP35" s="625"/>
      <c r="DQ35" s="625"/>
      <c r="DR35" s="625"/>
      <c r="DS35" s="625"/>
      <c r="DT35" s="625"/>
      <c r="DU35" s="625"/>
      <c r="DV35" s="626"/>
      <c r="DW35" s="600">
        <v>2</v>
      </c>
      <c r="DX35" s="627"/>
      <c r="DY35" s="627"/>
      <c r="DZ35" s="627"/>
      <c r="EA35" s="627"/>
      <c r="EB35" s="627"/>
      <c r="EC35" s="628"/>
    </row>
    <row r="36" spans="2:133" ht="11.25" customHeight="1" x14ac:dyDescent="0.15">
      <c r="B36" s="638" t="s">
        <v>310</v>
      </c>
      <c r="C36" s="639"/>
      <c r="D36" s="639"/>
      <c r="E36" s="639"/>
      <c r="F36" s="639"/>
      <c r="G36" s="639"/>
      <c r="H36" s="639"/>
      <c r="I36" s="639"/>
      <c r="J36" s="639"/>
      <c r="K36" s="639"/>
      <c r="L36" s="639"/>
      <c r="M36" s="639"/>
      <c r="N36" s="639"/>
      <c r="O36" s="639"/>
      <c r="P36" s="639"/>
      <c r="Q36" s="640"/>
      <c r="R36" s="667">
        <v>12167026</v>
      </c>
      <c r="S36" s="668"/>
      <c r="T36" s="668"/>
      <c r="U36" s="668"/>
      <c r="V36" s="668"/>
      <c r="W36" s="668"/>
      <c r="X36" s="668"/>
      <c r="Y36" s="669"/>
      <c r="Z36" s="670">
        <v>100</v>
      </c>
      <c r="AA36" s="670"/>
      <c r="AB36" s="670"/>
      <c r="AC36" s="670"/>
      <c r="AD36" s="671">
        <v>6432337</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290950</v>
      </c>
      <c r="BA36" s="596"/>
      <c r="BB36" s="596"/>
      <c r="BC36" s="596"/>
      <c r="BD36" s="625"/>
      <c r="BE36" s="625"/>
      <c r="BF36" s="658"/>
      <c r="BG36" s="609" t="s">
        <v>312</v>
      </c>
      <c r="BH36" s="610"/>
      <c r="BI36" s="610"/>
      <c r="BJ36" s="610"/>
      <c r="BK36" s="610"/>
      <c r="BL36" s="610"/>
      <c r="BM36" s="610"/>
      <c r="BN36" s="610"/>
      <c r="BO36" s="610"/>
      <c r="BP36" s="610"/>
      <c r="BQ36" s="610"/>
      <c r="BR36" s="610"/>
      <c r="BS36" s="610"/>
      <c r="BT36" s="610"/>
      <c r="BU36" s="611"/>
      <c r="BV36" s="595">
        <v>-20969</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1617954</v>
      </c>
      <c r="CS36" s="596"/>
      <c r="CT36" s="596"/>
      <c r="CU36" s="596"/>
      <c r="CV36" s="596"/>
      <c r="CW36" s="596"/>
      <c r="CX36" s="596"/>
      <c r="CY36" s="597"/>
      <c r="CZ36" s="633">
        <v>13.7</v>
      </c>
      <c r="DA36" s="634"/>
      <c r="DB36" s="634"/>
      <c r="DC36" s="635"/>
      <c r="DD36" s="604">
        <v>1367854</v>
      </c>
      <c r="DE36" s="596"/>
      <c r="DF36" s="596"/>
      <c r="DG36" s="596"/>
      <c r="DH36" s="596"/>
      <c r="DI36" s="596"/>
      <c r="DJ36" s="596"/>
      <c r="DK36" s="597"/>
      <c r="DL36" s="604">
        <v>1102509</v>
      </c>
      <c r="DM36" s="596"/>
      <c r="DN36" s="596"/>
      <c r="DO36" s="596"/>
      <c r="DP36" s="596"/>
      <c r="DQ36" s="596"/>
      <c r="DR36" s="596"/>
      <c r="DS36" s="596"/>
      <c r="DT36" s="596"/>
      <c r="DU36" s="596"/>
      <c r="DV36" s="597"/>
      <c r="DW36" s="600">
        <v>16.5</v>
      </c>
      <c r="DX36" s="627"/>
      <c r="DY36" s="627"/>
      <c r="DZ36" s="627"/>
      <c r="EA36" s="627"/>
      <c r="EB36" s="627"/>
      <c r="EC36" s="628"/>
    </row>
    <row r="37" spans="2:133" ht="11.25" customHeight="1" x14ac:dyDescent="0.15">
      <c r="AQ37" s="674" t="s">
        <v>314</v>
      </c>
      <c r="AR37" s="675"/>
      <c r="AS37" s="675"/>
      <c r="AT37" s="675"/>
      <c r="AU37" s="675"/>
      <c r="AV37" s="675"/>
      <c r="AW37" s="675"/>
      <c r="AX37" s="675"/>
      <c r="AY37" s="676"/>
      <c r="AZ37" s="595">
        <v>198699</v>
      </c>
      <c r="BA37" s="596"/>
      <c r="BB37" s="596"/>
      <c r="BC37" s="596"/>
      <c r="BD37" s="625"/>
      <c r="BE37" s="625"/>
      <c r="BF37" s="658"/>
      <c r="BG37" s="609" t="s">
        <v>315</v>
      </c>
      <c r="BH37" s="610"/>
      <c r="BI37" s="610"/>
      <c r="BJ37" s="610"/>
      <c r="BK37" s="610"/>
      <c r="BL37" s="610"/>
      <c r="BM37" s="610"/>
      <c r="BN37" s="610"/>
      <c r="BO37" s="610"/>
      <c r="BP37" s="610"/>
      <c r="BQ37" s="610"/>
      <c r="BR37" s="610"/>
      <c r="BS37" s="610"/>
      <c r="BT37" s="610"/>
      <c r="BU37" s="611"/>
      <c r="BV37" s="595">
        <v>3262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578344</v>
      </c>
      <c r="CS37" s="625"/>
      <c r="CT37" s="625"/>
      <c r="CU37" s="625"/>
      <c r="CV37" s="625"/>
      <c r="CW37" s="625"/>
      <c r="CX37" s="625"/>
      <c r="CY37" s="626"/>
      <c r="CZ37" s="633">
        <v>4.9000000000000004</v>
      </c>
      <c r="DA37" s="634"/>
      <c r="DB37" s="634"/>
      <c r="DC37" s="635"/>
      <c r="DD37" s="604">
        <v>578344</v>
      </c>
      <c r="DE37" s="625"/>
      <c r="DF37" s="625"/>
      <c r="DG37" s="625"/>
      <c r="DH37" s="625"/>
      <c r="DI37" s="625"/>
      <c r="DJ37" s="625"/>
      <c r="DK37" s="626"/>
      <c r="DL37" s="604">
        <v>556452</v>
      </c>
      <c r="DM37" s="625"/>
      <c r="DN37" s="625"/>
      <c r="DO37" s="625"/>
      <c r="DP37" s="625"/>
      <c r="DQ37" s="625"/>
      <c r="DR37" s="625"/>
      <c r="DS37" s="625"/>
      <c r="DT37" s="625"/>
      <c r="DU37" s="625"/>
      <c r="DV37" s="626"/>
      <c r="DW37" s="600">
        <v>8.3000000000000007</v>
      </c>
      <c r="DX37" s="627"/>
      <c r="DY37" s="627"/>
      <c r="DZ37" s="627"/>
      <c r="EA37" s="627"/>
      <c r="EB37" s="627"/>
      <c r="EC37" s="628"/>
    </row>
    <row r="38" spans="2:133" ht="11.25" customHeight="1" x14ac:dyDescent="0.15">
      <c r="AQ38" s="674" t="s">
        <v>317</v>
      </c>
      <c r="AR38" s="675"/>
      <c r="AS38" s="675"/>
      <c r="AT38" s="675"/>
      <c r="AU38" s="675"/>
      <c r="AV38" s="675"/>
      <c r="AW38" s="675"/>
      <c r="AX38" s="675"/>
      <c r="AY38" s="676"/>
      <c r="AZ38" s="595">
        <v>140000</v>
      </c>
      <c r="BA38" s="596"/>
      <c r="BB38" s="596"/>
      <c r="BC38" s="596"/>
      <c r="BD38" s="625"/>
      <c r="BE38" s="625"/>
      <c r="BF38" s="658"/>
      <c r="BG38" s="609" t="s">
        <v>318</v>
      </c>
      <c r="BH38" s="610"/>
      <c r="BI38" s="610"/>
      <c r="BJ38" s="610"/>
      <c r="BK38" s="610"/>
      <c r="BL38" s="610"/>
      <c r="BM38" s="610"/>
      <c r="BN38" s="610"/>
      <c r="BO38" s="610"/>
      <c r="BP38" s="610"/>
      <c r="BQ38" s="610"/>
      <c r="BR38" s="610"/>
      <c r="BS38" s="610"/>
      <c r="BT38" s="610"/>
      <c r="BU38" s="611"/>
      <c r="BV38" s="595">
        <v>5789</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1154137</v>
      </c>
      <c r="CS38" s="596"/>
      <c r="CT38" s="596"/>
      <c r="CU38" s="596"/>
      <c r="CV38" s="596"/>
      <c r="CW38" s="596"/>
      <c r="CX38" s="596"/>
      <c r="CY38" s="597"/>
      <c r="CZ38" s="633">
        <v>9.8000000000000007</v>
      </c>
      <c r="DA38" s="634"/>
      <c r="DB38" s="634"/>
      <c r="DC38" s="635"/>
      <c r="DD38" s="604">
        <v>1024455</v>
      </c>
      <c r="DE38" s="596"/>
      <c r="DF38" s="596"/>
      <c r="DG38" s="596"/>
      <c r="DH38" s="596"/>
      <c r="DI38" s="596"/>
      <c r="DJ38" s="596"/>
      <c r="DK38" s="597"/>
      <c r="DL38" s="604">
        <v>593085</v>
      </c>
      <c r="DM38" s="596"/>
      <c r="DN38" s="596"/>
      <c r="DO38" s="596"/>
      <c r="DP38" s="596"/>
      <c r="DQ38" s="596"/>
      <c r="DR38" s="596"/>
      <c r="DS38" s="596"/>
      <c r="DT38" s="596"/>
      <c r="DU38" s="596"/>
      <c r="DV38" s="597"/>
      <c r="DW38" s="600">
        <v>8.9</v>
      </c>
      <c r="DX38" s="627"/>
      <c r="DY38" s="627"/>
      <c r="DZ38" s="627"/>
      <c r="EA38" s="627"/>
      <c r="EB38" s="627"/>
      <c r="EC38" s="628"/>
    </row>
    <row r="39" spans="2:133" ht="11.25" customHeight="1" x14ac:dyDescent="0.15">
      <c r="AQ39" s="674" t="s">
        <v>320</v>
      </c>
      <c r="AR39" s="675"/>
      <c r="AS39" s="675"/>
      <c r="AT39" s="675"/>
      <c r="AU39" s="675"/>
      <c r="AV39" s="675"/>
      <c r="AW39" s="675"/>
      <c r="AX39" s="675"/>
      <c r="AY39" s="676"/>
      <c r="AZ39" s="595">
        <v>116856</v>
      </c>
      <c r="BA39" s="596"/>
      <c r="BB39" s="596"/>
      <c r="BC39" s="596"/>
      <c r="BD39" s="625"/>
      <c r="BE39" s="625"/>
      <c r="BF39" s="658"/>
      <c r="BG39" s="677" t="s">
        <v>321</v>
      </c>
      <c r="BH39" s="678"/>
      <c r="BI39" s="678"/>
      <c r="BJ39" s="678"/>
      <c r="BK39" s="678"/>
      <c r="BL39" s="189"/>
      <c r="BM39" s="610" t="s">
        <v>322</v>
      </c>
      <c r="BN39" s="610"/>
      <c r="BO39" s="610"/>
      <c r="BP39" s="610"/>
      <c r="BQ39" s="610"/>
      <c r="BR39" s="610"/>
      <c r="BS39" s="610"/>
      <c r="BT39" s="610"/>
      <c r="BU39" s="611"/>
      <c r="BV39" s="595">
        <v>94</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676754</v>
      </c>
      <c r="CS39" s="625"/>
      <c r="CT39" s="625"/>
      <c r="CU39" s="625"/>
      <c r="CV39" s="625"/>
      <c r="CW39" s="625"/>
      <c r="CX39" s="625"/>
      <c r="CY39" s="626"/>
      <c r="CZ39" s="633">
        <v>5.7</v>
      </c>
      <c r="DA39" s="634"/>
      <c r="DB39" s="634"/>
      <c r="DC39" s="635"/>
      <c r="DD39" s="604">
        <v>280746</v>
      </c>
      <c r="DE39" s="625"/>
      <c r="DF39" s="625"/>
      <c r="DG39" s="625"/>
      <c r="DH39" s="625"/>
      <c r="DI39" s="625"/>
      <c r="DJ39" s="625"/>
      <c r="DK39" s="626"/>
      <c r="DL39" s="604" t="s">
        <v>324</v>
      </c>
      <c r="DM39" s="625"/>
      <c r="DN39" s="625"/>
      <c r="DO39" s="625"/>
      <c r="DP39" s="625"/>
      <c r="DQ39" s="625"/>
      <c r="DR39" s="625"/>
      <c r="DS39" s="625"/>
      <c r="DT39" s="625"/>
      <c r="DU39" s="625"/>
      <c r="DV39" s="626"/>
      <c r="DW39" s="600" t="s">
        <v>324</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373402</v>
      </c>
      <c r="BA40" s="596"/>
      <c r="BB40" s="596"/>
      <c r="BC40" s="596"/>
      <c r="BD40" s="625"/>
      <c r="BE40" s="625"/>
      <c r="BF40" s="658"/>
      <c r="BG40" s="677"/>
      <c r="BH40" s="678"/>
      <c r="BI40" s="678"/>
      <c r="BJ40" s="678"/>
      <c r="BK40" s="678"/>
      <c r="BL40" s="189"/>
      <c r="BM40" s="610" t="s">
        <v>326</v>
      </c>
      <c r="BN40" s="610"/>
      <c r="BO40" s="610"/>
      <c r="BP40" s="610"/>
      <c r="BQ40" s="610"/>
      <c r="BR40" s="610"/>
      <c r="BS40" s="610"/>
      <c r="BT40" s="610"/>
      <c r="BU40" s="611"/>
      <c r="BV40" s="595">
        <v>139</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66140</v>
      </c>
      <c r="CS40" s="596"/>
      <c r="CT40" s="596"/>
      <c r="CU40" s="596"/>
      <c r="CV40" s="596"/>
      <c r="CW40" s="596"/>
      <c r="CX40" s="596"/>
      <c r="CY40" s="597"/>
      <c r="CZ40" s="633">
        <v>0.6</v>
      </c>
      <c r="DA40" s="634"/>
      <c r="DB40" s="634"/>
      <c r="DC40" s="635"/>
      <c r="DD40" s="604">
        <v>12840</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372929</v>
      </c>
      <c r="BA41" s="668"/>
      <c r="BB41" s="668"/>
      <c r="BC41" s="668"/>
      <c r="BD41" s="663"/>
      <c r="BE41" s="663"/>
      <c r="BF41" s="665"/>
      <c r="BG41" s="679"/>
      <c r="BH41" s="680"/>
      <c r="BI41" s="680"/>
      <c r="BJ41" s="680"/>
      <c r="BK41" s="680"/>
      <c r="BL41" s="191"/>
      <c r="BM41" s="616" t="s">
        <v>329</v>
      </c>
      <c r="BN41" s="616"/>
      <c r="BO41" s="616"/>
      <c r="BP41" s="616"/>
      <c r="BQ41" s="616"/>
      <c r="BR41" s="616"/>
      <c r="BS41" s="616"/>
      <c r="BT41" s="616"/>
      <c r="BU41" s="617"/>
      <c r="BV41" s="667">
        <v>293</v>
      </c>
      <c r="BW41" s="668"/>
      <c r="BX41" s="668"/>
      <c r="BY41" s="668"/>
      <c r="BZ41" s="668"/>
      <c r="CA41" s="668"/>
      <c r="CB41" s="681"/>
      <c r="CD41" s="609" t="s">
        <v>330</v>
      </c>
      <c r="CE41" s="610"/>
      <c r="CF41" s="610"/>
      <c r="CG41" s="610"/>
      <c r="CH41" s="610"/>
      <c r="CI41" s="610"/>
      <c r="CJ41" s="610"/>
      <c r="CK41" s="610"/>
      <c r="CL41" s="610"/>
      <c r="CM41" s="610"/>
      <c r="CN41" s="610"/>
      <c r="CO41" s="610"/>
      <c r="CP41" s="610"/>
      <c r="CQ41" s="611"/>
      <c r="CR41" s="595" t="s">
        <v>331</v>
      </c>
      <c r="CS41" s="625"/>
      <c r="CT41" s="625"/>
      <c r="CU41" s="625"/>
      <c r="CV41" s="625"/>
      <c r="CW41" s="625"/>
      <c r="CX41" s="625"/>
      <c r="CY41" s="626"/>
      <c r="CZ41" s="633" t="s">
        <v>331</v>
      </c>
      <c r="DA41" s="634"/>
      <c r="DB41" s="634"/>
      <c r="DC41" s="635"/>
      <c r="DD41" s="604" t="s">
        <v>331</v>
      </c>
      <c r="DE41" s="625"/>
      <c r="DF41" s="625"/>
      <c r="DG41" s="625"/>
      <c r="DH41" s="625"/>
      <c r="DI41" s="625"/>
      <c r="DJ41" s="625"/>
      <c r="DK41" s="626"/>
      <c r="DL41" s="685"/>
      <c r="DM41" s="686"/>
      <c r="DN41" s="686"/>
      <c r="DO41" s="686"/>
      <c r="DP41" s="686"/>
      <c r="DQ41" s="686"/>
      <c r="DR41" s="686"/>
      <c r="DS41" s="686"/>
      <c r="DT41" s="686"/>
      <c r="DU41" s="686"/>
      <c r="DV41" s="687"/>
      <c r="DW41" s="682"/>
      <c r="DX41" s="683"/>
      <c r="DY41" s="683"/>
      <c r="DZ41" s="683"/>
      <c r="EA41" s="683"/>
      <c r="EB41" s="683"/>
      <c r="EC41" s="684"/>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2432773</v>
      </c>
      <c r="CS42" s="596"/>
      <c r="CT42" s="596"/>
      <c r="CU42" s="596"/>
      <c r="CV42" s="596"/>
      <c r="CW42" s="596"/>
      <c r="CX42" s="596"/>
      <c r="CY42" s="597"/>
      <c r="CZ42" s="633">
        <v>20.6</v>
      </c>
      <c r="DA42" s="688"/>
      <c r="DB42" s="688"/>
      <c r="DC42" s="689"/>
      <c r="DD42" s="604">
        <v>337814</v>
      </c>
      <c r="DE42" s="596"/>
      <c r="DF42" s="596"/>
      <c r="DG42" s="596"/>
      <c r="DH42" s="596"/>
      <c r="DI42" s="596"/>
      <c r="DJ42" s="596"/>
      <c r="DK42" s="597"/>
      <c r="DL42" s="685"/>
      <c r="DM42" s="686"/>
      <c r="DN42" s="686"/>
      <c r="DO42" s="686"/>
      <c r="DP42" s="686"/>
      <c r="DQ42" s="686"/>
      <c r="DR42" s="686"/>
      <c r="DS42" s="686"/>
      <c r="DT42" s="686"/>
      <c r="DU42" s="686"/>
      <c r="DV42" s="687"/>
      <c r="DW42" s="682"/>
      <c r="DX42" s="683"/>
      <c r="DY42" s="683"/>
      <c r="DZ42" s="683"/>
      <c r="EA42" s="683"/>
      <c r="EB42" s="683"/>
      <c r="EC42" s="684"/>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22237</v>
      </c>
      <c r="CS43" s="625"/>
      <c r="CT43" s="625"/>
      <c r="CU43" s="625"/>
      <c r="CV43" s="625"/>
      <c r="CW43" s="625"/>
      <c r="CX43" s="625"/>
      <c r="CY43" s="626"/>
      <c r="CZ43" s="633">
        <v>0.2</v>
      </c>
      <c r="DA43" s="634"/>
      <c r="DB43" s="634"/>
      <c r="DC43" s="635"/>
      <c r="DD43" s="604">
        <v>22237</v>
      </c>
      <c r="DE43" s="625"/>
      <c r="DF43" s="625"/>
      <c r="DG43" s="625"/>
      <c r="DH43" s="625"/>
      <c r="DI43" s="625"/>
      <c r="DJ43" s="625"/>
      <c r="DK43" s="626"/>
      <c r="DL43" s="685"/>
      <c r="DM43" s="686"/>
      <c r="DN43" s="686"/>
      <c r="DO43" s="686"/>
      <c r="DP43" s="686"/>
      <c r="DQ43" s="686"/>
      <c r="DR43" s="686"/>
      <c r="DS43" s="686"/>
      <c r="DT43" s="686"/>
      <c r="DU43" s="686"/>
      <c r="DV43" s="687"/>
      <c r="DW43" s="682"/>
      <c r="DX43" s="683"/>
      <c r="DY43" s="683"/>
      <c r="DZ43" s="683"/>
      <c r="EA43" s="683"/>
      <c r="EB43" s="683"/>
      <c r="EC43" s="684"/>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2320355</v>
      </c>
      <c r="CS44" s="596"/>
      <c r="CT44" s="596"/>
      <c r="CU44" s="596"/>
      <c r="CV44" s="596"/>
      <c r="CW44" s="596"/>
      <c r="CX44" s="596"/>
      <c r="CY44" s="597"/>
      <c r="CZ44" s="633">
        <v>19.600000000000001</v>
      </c>
      <c r="DA44" s="688"/>
      <c r="DB44" s="688"/>
      <c r="DC44" s="689"/>
      <c r="DD44" s="604">
        <v>263470</v>
      </c>
      <c r="DE44" s="596"/>
      <c r="DF44" s="596"/>
      <c r="DG44" s="596"/>
      <c r="DH44" s="596"/>
      <c r="DI44" s="596"/>
      <c r="DJ44" s="596"/>
      <c r="DK44" s="597"/>
      <c r="DL44" s="685"/>
      <c r="DM44" s="686"/>
      <c r="DN44" s="686"/>
      <c r="DO44" s="686"/>
      <c r="DP44" s="686"/>
      <c r="DQ44" s="686"/>
      <c r="DR44" s="686"/>
      <c r="DS44" s="686"/>
      <c r="DT44" s="686"/>
      <c r="DU44" s="686"/>
      <c r="DV44" s="687"/>
      <c r="DW44" s="682"/>
      <c r="DX44" s="683"/>
      <c r="DY44" s="683"/>
      <c r="DZ44" s="683"/>
      <c r="EA44" s="683"/>
      <c r="EB44" s="683"/>
      <c r="EC44" s="684"/>
    </row>
    <row r="45" spans="2:133" ht="11.25" customHeight="1" x14ac:dyDescent="0.15">
      <c r="CD45" s="703"/>
      <c r="CE45" s="704"/>
      <c r="CF45" s="592" t="s">
        <v>338</v>
      </c>
      <c r="CG45" s="593"/>
      <c r="CH45" s="593"/>
      <c r="CI45" s="593"/>
      <c r="CJ45" s="593"/>
      <c r="CK45" s="593"/>
      <c r="CL45" s="593"/>
      <c r="CM45" s="593"/>
      <c r="CN45" s="593"/>
      <c r="CO45" s="593"/>
      <c r="CP45" s="593"/>
      <c r="CQ45" s="594"/>
      <c r="CR45" s="595">
        <v>1602514</v>
      </c>
      <c r="CS45" s="625"/>
      <c r="CT45" s="625"/>
      <c r="CU45" s="625"/>
      <c r="CV45" s="625"/>
      <c r="CW45" s="625"/>
      <c r="CX45" s="625"/>
      <c r="CY45" s="626"/>
      <c r="CZ45" s="633">
        <v>13.6</v>
      </c>
      <c r="DA45" s="634"/>
      <c r="DB45" s="634"/>
      <c r="DC45" s="635"/>
      <c r="DD45" s="604">
        <v>49521</v>
      </c>
      <c r="DE45" s="625"/>
      <c r="DF45" s="625"/>
      <c r="DG45" s="625"/>
      <c r="DH45" s="625"/>
      <c r="DI45" s="625"/>
      <c r="DJ45" s="625"/>
      <c r="DK45" s="626"/>
      <c r="DL45" s="685"/>
      <c r="DM45" s="686"/>
      <c r="DN45" s="686"/>
      <c r="DO45" s="686"/>
      <c r="DP45" s="686"/>
      <c r="DQ45" s="686"/>
      <c r="DR45" s="686"/>
      <c r="DS45" s="686"/>
      <c r="DT45" s="686"/>
      <c r="DU45" s="686"/>
      <c r="DV45" s="687"/>
      <c r="DW45" s="682"/>
      <c r="DX45" s="683"/>
      <c r="DY45" s="683"/>
      <c r="DZ45" s="683"/>
      <c r="EA45" s="683"/>
      <c r="EB45" s="683"/>
      <c r="EC45" s="684"/>
    </row>
    <row r="46" spans="2:133" ht="11.25" customHeight="1" x14ac:dyDescent="0.15">
      <c r="CD46" s="703"/>
      <c r="CE46" s="704"/>
      <c r="CF46" s="592" t="s">
        <v>339</v>
      </c>
      <c r="CG46" s="593"/>
      <c r="CH46" s="593"/>
      <c r="CI46" s="593"/>
      <c r="CJ46" s="593"/>
      <c r="CK46" s="593"/>
      <c r="CL46" s="593"/>
      <c r="CM46" s="593"/>
      <c r="CN46" s="593"/>
      <c r="CO46" s="593"/>
      <c r="CP46" s="593"/>
      <c r="CQ46" s="594"/>
      <c r="CR46" s="595">
        <v>699719</v>
      </c>
      <c r="CS46" s="596"/>
      <c r="CT46" s="596"/>
      <c r="CU46" s="596"/>
      <c r="CV46" s="596"/>
      <c r="CW46" s="596"/>
      <c r="CX46" s="596"/>
      <c r="CY46" s="597"/>
      <c r="CZ46" s="633">
        <v>5.9</v>
      </c>
      <c r="DA46" s="688"/>
      <c r="DB46" s="688"/>
      <c r="DC46" s="689"/>
      <c r="DD46" s="604">
        <v>198927</v>
      </c>
      <c r="DE46" s="596"/>
      <c r="DF46" s="596"/>
      <c r="DG46" s="596"/>
      <c r="DH46" s="596"/>
      <c r="DI46" s="596"/>
      <c r="DJ46" s="596"/>
      <c r="DK46" s="597"/>
      <c r="DL46" s="685"/>
      <c r="DM46" s="686"/>
      <c r="DN46" s="686"/>
      <c r="DO46" s="686"/>
      <c r="DP46" s="686"/>
      <c r="DQ46" s="686"/>
      <c r="DR46" s="686"/>
      <c r="DS46" s="686"/>
      <c r="DT46" s="686"/>
      <c r="DU46" s="686"/>
      <c r="DV46" s="687"/>
      <c r="DW46" s="682"/>
      <c r="DX46" s="683"/>
      <c r="DY46" s="683"/>
      <c r="DZ46" s="683"/>
      <c r="EA46" s="683"/>
      <c r="EB46" s="683"/>
      <c r="EC46" s="684"/>
    </row>
    <row r="47" spans="2:133" ht="11.25" customHeight="1" x14ac:dyDescent="0.15">
      <c r="CD47" s="703"/>
      <c r="CE47" s="704"/>
      <c r="CF47" s="592" t="s">
        <v>340</v>
      </c>
      <c r="CG47" s="593"/>
      <c r="CH47" s="593"/>
      <c r="CI47" s="593"/>
      <c r="CJ47" s="593"/>
      <c r="CK47" s="593"/>
      <c r="CL47" s="593"/>
      <c r="CM47" s="593"/>
      <c r="CN47" s="593"/>
      <c r="CO47" s="593"/>
      <c r="CP47" s="593"/>
      <c r="CQ47" s="594"/>
      <c r="CR47" s="595">
        <v>112418</v>
      </c>
      <c r="CS47" s="625"/>
      <c r="CT47" s="625"/>
      <c r="CU47" s="625"/>
      <c r="CV47" s="625"/>
      <c r="CW47" s="625"/>
      <c r="CX47" s="625"/>
      <c r="CY47" s="626"/>
      <c r="CZ47" s="633">
        <v>1</v>
      </c>
      <c r="DA47" s="634"/>
      <c r="DB47" s="634"/>
      <c r="DC47" s="635"/>
      <c r="DD47" s="604">
        <v>74344</v>
      </c>
      <c r="DE47" s="625"/>
      <c r="DF47" s="625"/>
      <c r="DG47" s="625"/>
      <c r="DH47" s="625"/>
      <c r="DI47" s="625"/>
      <c r="DJ47" s="625"/>
      <c r="DK47" s="626"/>
      <c r="DL47" s="685"/>
      <c r="DM47" s="686"/>
      <c r="DN47" s="686"/>
      <c r="DO47" s="686"/>
      <c r="DP47" s="686"/>
      <c r="DQ47" s="686"/>
      <c r="DR47" s="686"/>
      <c r="DS47" s="686"/>
      <c r="DT47" s="686"/>
      <c r="DU47" s="686"/>
      <c r="DV47" s="687"/>
      <c r="DW47" s="682"/>
      <c r="DX47" s="683"/>
      <c r="DY47" s="683"/>
      <c r="DZ47" s="683"/>
      <c r="EA47" s="683"/>
      <c r="EB47" s="683"/>
      <c r="EC47" s="684"/>
    </row>
    <row r="48" spans="2:133" x14ac:dyDescent="0.15">
      <c r="CD48" s="705"/>
      <c r="CE48" s="706"/>
      <c r="CF48" s="592" t="s">
        <v>341</v>
      </c>
      <c r="CG48" s="593"/>
      <c r="CH48" s="593"/>
      <c r="CI48" s="593"/>
      <c r="CJ48" s="593"/>
      <c r="CK48" s="593"/>
      <c r="CL48" s="593"/>
      <c r="CM48" s="593"/>
      <c r="CN48" s="593"/>
      <c r="CO48" s="593"/>
      <c r="CP48" s="593"/>
      <c r="CQ48" s="594"/>
      <c r="CR48" s="595" t="s">
        <v>221</v>
      </c>
      <c r="CS48" s="596"/>
      <c r="CT48" s="596"/>
      <c r="CU48" s="596"/>
      <c r="CV48" s="596"/>
      <c r="CW48" s="596"/>
      <c r="CX48" s="596"/>
      <c r="CY48" s="597"/>
      <c r="CZ48" s="633" t="s">
        <v>221</v>
      </c>
      <c r="DA48" s="688"/>
      <c r="DB48" s="688"/>
      <c r="DC48" s="689"/>
      <c r="DD48" s="604" t="s">
        <v>221</v>
      </c>
      <c r="DE48" s="596"/>
      <c r="DF48" s="596"/>
      <c r="DG48" s="596"/>
      <c r="DH48" s="596"/>
      <c r="DI48" s="596"/>
      <c r="DJ48" s="596"/>
      <c r="DK48" s="597"/>
      <c r="DL48" s="685"/>
      <c r="DM48" s="686"/>
      <c r="DN48" s="686"/>
      <c r="DO48" s="686"/>
      <c r="DP48" s="686"/>
      <c r="DQ48" s="686"/>
      <c r="DR48" s="686"/>
      <c r="DS48" s="686"/>
      <c r="DT48" s="686"/>
      <c r="DU48" s="686"/>
      <c r="DV48" s="687"/>
      <c r="DW48" s="682"/>
      <c r="DX48" s="683"/>
      <c r="DY48" s="683"/>
      <c r="DZ48" s="683"/>
      <c r="EA48" s="683"/>
      <c r="EB48" s="683"/>
      <c r="EC48" s="684"/>
    </row>
    <row r="49" spans="82:133" ht="11.25" customHeight="1" x14ac:dyDescent="0.15">
      <c r="CD49" s="638" t="s">
        <v>342</v>
      </c>
      <c r="CE49" s="639"/>
      <c r="CF49" s="639"/>
      <c r="CG49" s="639"/>
      <c r="CH49" s="639"/>
      <c r="CI49" s="639"/>
      <c r="CJ49" s="639"/>
      <c r="CK49" s="639"/>
      <c r="CL49" s="639"/>
      <c r="CM49" s="639"/>
      <c r="CN49" s="639"/>
      <c r="CO49" s="639"/>
      <c r="CP49" s="639"/>
      <c r="CQ49" s="640"/>
      <c r="CR49" s="667">
        <v>11808659</v>
      </c>
      <c r="CS49" s="663"/>
      <c r="CT49" s="663"/>
      <c r="CU49" s="663"/>
      <c r="CV49" s="663"/>
      <c r="CW49" s="663"/>
      <c r="CX49" s="663"/>
      <c r="CY49" s="690"/>
      <c r="CZ49" s="691">
        <v>100</v>
      </c>
      <c r="DA49" s="692"/>
      <c r="DB49" s="692"/>
      <c r="DC49" s="693"/>
      <c r="DD49" s="694">
        <v>7555203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12167</v>
      </c>
      <c r="R7" s="725"/>
      <c r="S7" s="725"/>
      <c r="T7" s="725"/>
      <c r="U7" s="725"/>
      <c r="V7" s="725">
        <v>11809</v>
      </c>
      <c r="W7" s="725"/>
      <c r="X7" s="725"/>
      <c r="Y7" s="725"/>
      <c r="Z7" s="725"/>
      <c r="AA7" s="725">
        <v>358</v>
      </c>
      <c r="AB7" s="725"/>
      <c r="AC7" s="725"/>
      <c r="AD7" s="725"/>
      <c r="AE7" s="726"/>
      <c r="AF7" s="727">
        <v>121</v>
      </c>
      <c r="AG7" s="728"/>
      <c r="AH7" s="728"/>
      <c r="AI7" s="728"/>
      <c r="AJ7" s="729"/>
      <c r="AK7" s="764">
        <v>0</v>
      </c>
      <c r="AL7" s="765"/>
      <c r="AM7" s="765"/>
      <c r="AN7" s="765"/>
      <c r="AO7" s="765"/>
      <c r="AP7" s="765">
        <v>14712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v>12167</v>
      </c>
      <c r="R23" s="784"/>
      <c r="S23" s="784"/>
      <c r="T23" s="784"/>
      <c r="U23" s="784"/>
      <c r="V23" s="784">
        <v>11809</v>
      </c>
      <c r="W23" s="784"/>
      <c r="X23" s="784"/>
      <c r="Y23" s="784"/>
      <c r="Z23" s="784"/>
      <c r="AA23" s="784">
        <v>358</v>
      </c>
      <c r="AB23" s="784"/>
      <c r="AC23" s="784"/>
      <c r="AD23" s="784"/>
      <c r="AE23" s="785"/>
      <c r="AF23" s="786">
        <v>121</v>
      </c>
      <c r="AG23" s="784"/>
      <c r="AH23" s="784"/>
      <c r="AI23" s="784"/>
      <c r="AJ23" s="787"/>
      <c r="AK23" s="788"/>
      <c r="AL23" s="789"/>
      <c r="AM23" s="789"/>
      <c r="AN23" s="789"/>
      <c r="AO23" s="789"/>
      <c r="AP23" s="784">
        <v>14712</v>
      </c>
      <c r="AQ23" s="784"/>
      <c r="AR23" s="784"/>
      <c r="AS23" s="784"/>
      <c r="AT23" s="784"/>
      <c r="AU23" s="790"/>
      <c r="AV23" s="790"/>
      <c r="AW23" s="790"/>
      <c r="AX23" s="790"/>
      <c r="AY23" s="791"/>
      <c r="AZ23" s="799" t="s">
        <v>221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3060</v>
      </c>
      <c r="R28" s="813"/>
      <c r="S28" s="813"/>
      <c r="T28" s="813"/>
      <c r="U28" s="813"/>
      <c r="V28" s="813">
        <v>3056</v>
      </c>
      <c r="W28" s="813"/>
      <c r="X28" s="813"/>
      <c r="Y28" s="813"/>
      <c r="Z28" s="813"/>
      <c r="AA28" s="813">
        <v>4</v>
      </c>
      <c r="AB28" s="813"/>
      <c r="AC28" s="813"/>
      <c r="AD28" s="813"/>
      <c r="AE28" s="814"/>
      <c r="AF28" s="815">
        <v>4</v>
      </c>
      <c r="AG28" s="813"/>
      <c r="AH28" s="813"/>
      <c r="AI28" s="813"/>
      <c r="AJ28" s="816"/>
      <c r="AK28" s="817">
        <v>334</v>
      </c>
      <c r="AL28" s="808"/>
      <c r="AM28" s="808"/>
      <c r="AN28" s="808"/>
      <c r="AO28" s="808"/>
      <c r="AP28" s="808">
        <v>0</v>
      </c>
      <c r="AQ28" s="808"/>
      <c r="AR28" s="808"/>
      <c r="AS28" s="808"/>
      <c r="AT28" s="808"/>
      <c r="AU28" s="808">
        <v>0</v>
      </c>
      <c r="AV28" s="808"/>
      <c r="AW28" s="808"/>
      <c r="AX28" s="808"/>
      <c r="AY28" s="808"/>
      <c r="AZ28" s="809">
        <v>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234</v>
      </c>
      <c r="R29" s="749"/>
      <c r="S29" s="749"/>
      <c r="T29" s="749"/>
      <c r="U29" s="749"/>
      <c r="V29" s="749">
        <v>228</v>
      </c>
      <c r="W29" s="749"/>
      <c r="X29" s="749"/>
      <c r="Y29" s="749"/>
      <c r="Z29" s="749"/>
      <c r="AA29" s="749">
        <v>6</v>
      </c>
      <c r="AB29" s="749"/>
      <c r="AC29" s="749"/>
      <c r="AD29" s="749"/>
      <c r="AE29" s="750"/>
      <c r="AF29" s="751">
        <v>6</v>
      </c>
      <c r="AG29" s="752"/>
      <c r="AH29" s="752"/>
      <c r="AI29" s="752"/>
      <c r="AJ29" s="753"/>
      <c r="AK29" s="820">
        <v>38</v>
      </c>
      <c r="AL29" s="821"/>
      <c r="AM29" s="821"/>
      <c r="AN29" s="821"/>
      <c r="AO29" s="821"/>
      <c r="AP29" s="821">
        <v>0</v>
      </c>
      <c r="AQ29" s="821"/>
      <c r="AR29" s="821"/>
      <c r="AS29" s="821"/>
      <c r="AT29" s="821"/>
      <c r="AU29" s="821">
        <v>0</v>
      </c>
      <c r="AV29" s="821"/>
      <c r="AW29" s="821"/>
      <c r="AX29" s="821"/>
      <c r="AY29" s="821"/>
      <c r="AZ29" s="822">
        <v>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161</v>
      </c>
      <c r="R30" s="749"/>
      <c r="S30" s="749"/>
      <c r="T30" s="749"/>
      <c r="U30" s="749"/>
      <c r="V30" s="749">
        <v>161</v>
      </c>
      <c r="W30" s="749"/>
      <c r="X30" s="749"/>
      <c r="Y30" s="749"/>
      <c r="Z30" s="749"/>
      <c r="AA30" s="749">
        <v>0</v>
      </c>
      <c r="AB30" s="749"/>
      <c r="AC30" s="749"/>
      <c r="AD30" s="749"/>
      <c r="AE30" s="750"/>
      <c r="AF30" s="751">
        <v>0</v>
      </c>
      <c r="AG30" s="752"/>
      <c r="AH30" s="752"/>
      <c r="AI30" s="752"/>
      <c r="AJ30" s="753"/>
      <c r="AK30" s="820">
        <v>61</v>
      </c>
      <c r="AL30" s="821"/>
      <c r="AM30" s="821"/>
      <c r="AN30" s="821"/>
      <c r="AO30" s="821"/>
      <c r="AP30" s="821">
        <v>0</v>
      </c>
      <c r="AQ30" s="821"/>
      <c r="AR30" s="821"/>
      <c r="AS30" s="821"/>
      <c r="AT30" s="821"/>
      <c r="AU30" s="821">
        <v>0</v>
      </c>
      <c r="AV30" s="821"/>
      <c r="AW30" s="821"/>
      <c r="AX30" s="821"/>
      <c r="AY30" s="821"/>
      <c r="AZ30" s="822">
        <v>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429</v>
      </c>
      <c r="R31" s="749"/>
      <c r="S31" s="749"/>
      <c r="T31" s="749"/>
      <c r="U31" s="749"/>
      <c r="V31" s="749">
        <v>429</v>
      </c>
      <c r="W31" s="749"/>
      <c r="X31" s="749"/>
      <c r="Y31" s="749"/>
      <c r="Z31" s="749"/>
      <c r="AA31" s="749">
        <v>0</v>
      </c>
      <c r="AB31" s="749"/>
      <c r="AC31" s="749"/>
      <c r="AD31" s="749"/>
      <c r="AE31" s="750"/>
      <c r="AF31" s="751">
        <v>0</v>
      </c>
      <c r="AG31" s="752"/>
      <c r="AH31" s="752"/>
      <c r="AI31" s="752"/>
      <c r="AJ31" s="753"/>
      <c r="AK31" s="820">
        <v>303</v>
      </c>
      <c r="AL31" s="821"/>
      <c r="AM31" s="821"/>
      <c r="AN31" s="821"/>
      <c r="AO31" s="821"/>
      <c r="AP31" s="821">
        <v>0</v>
      </c>
      <c r="AQ31" s="821"/>
      <c r="AR31" s="821"/>
      <c r="AS31" s="821"/>
      <c r="AT31" s="821"/>
      <c r="AU31" s="821">
        <v>0</v>
      </c>
      <c r="AV31" s="821"/>
      <c r="AW31" s="821"/>
      <c r="AX31" s="821"/>
      <c r="AY31" s="821"/>
      <c r="AZ31" s="822">
        <v>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383</v>
      </c>
      <c r="C32" s="746"/>
      <c r="D32" s="746"/>
      <c r="E32" s="746"/>
      <c r="F32" s="746"/>
      <c r="G32" s="746"/>
      <c r="H32" s="746"/>
      <c r="I32" s="746"/>
      <c r="J32" s="746"/>
      <c r="K32" s="746"/>
      <c r="L32" s="746"/>
      <c r="M32" s="746"/>
      <c r="N32" s="746"/>
      <c r="O32" s="746"/>
      <c r="P32" s="747"/>
      <c r="Q32" s="748">
        <v>1226</v>
      </c>
      <c r="R32" s="749"/>
      <c r="S32" s="749"/>
      <c r="T32" s="749"/>
      <c r="U32" s="749"/>
      <c r="V32" s="749">
        <v>79</v>
      </c>
      <c r="W32" s="749"/>
      <c r="X32" s="749"/>
      <c r="Y32" s="749"/>
      <c r="Z32" s="749"/>
      <c r="AA32" s="749">
        <v>1147</v>
      </c>
      <c r="AB32" s="749"/>
      <c r="AC32" s="749"/>
      <c r="AD32" s="749"/>
      <c r="AE32" s="750"/>
      <c r="AF32" s="751">
        <v>1147</v>
      </c>
      <c r="AG32" s="752"/>
      <c r="AH32" s="752"/>
      <c r="AI32" s="752"/>
      <c r="AJ32" s="753"/>
      <c r="AK32" s="820">
        <v>199</v>
      </c>
      <c r="AL32" s="821"/>
      <c r="AM32" s="821"/>
      <c r="AN32" s="821"/>
      <c r="AO32" s="821"/>
      <c r="AP32" s="821">
        <v>178</v>
      </c>
      <c r="AQ32" s="821"/>
      <c r="AR32" s="821"/>
      <c r="AS32" s="821"/>
      <c r="AT32" s="821"/>
      <c r="AU32" s="821">
        <v>90</v>
      </c>
      <c r="AV32" s="821"/>
      <c r="AW32" s="821"/>
      <c r="AX32" s="821"/>
      <c r="AY32" s="821"/>
      <c r="AZ32" s="822">
        <v>0</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385</v>
      </c>
      <c r="C33" s="746"/>
      <c r="D33" s="746"/>
      <c r="E33" s="746"/>
      <c r="F33" s="746"/>
      <c r="G33" s="746"/>
      <c r="H33" s="746"/>
      <c r="I33" s="746"/>
      <c r="J33" s="746"/>
      <c r="K33" s="746"/>
      <c r="L33" s="746"/>
      <c r="M33" s="746"/>
      <c r="N33" s="746"/>
      <c r="O33" s="746"/>
      <c r="P33" s="747"/>
      <c r="Q33" s="748">
        <v>731</v>
      </c>
      <c r="R33" s="749"/>
      <c r="S33" s="749"/>
      <c r="T33" s="749"/>
      <c r="U33" s="749"/>
      <c r="V33" s="749">
        <v>43</v>
      </c>
      <c r="W33" s="749"/>
      <c r="X33" s="749"/>
      <c r="Y33" s="749"/>
      <c r="Z33" s="749"/>
      <c r="AA33" s="749">
        <v>688</v>
      </c>
      <c r="AB33" s="749"/>
      <c r="AC33" s="749"/>
      <c r="AD33" s="749"/>
      <c r="AE33" s="750"/>
      <c r="AF33" s="751">
        <v>688</v>
      </c>
      <c r="AG33" s="752"/>
      <c r="AH33" s="752"/>
      <c r="AI33" s="752"/>
      <c r="AJ33" s="753"/>
      <c r="AK33" s="820">
        <v>140</v>
      </c>
      <c r="AL33" s="821"/>
      <c r="AM33" s="821"/>
      <c r="AN33" s="821"/>
      <c r="AO33" s="821"/>
      <c r="AP33" s="821">
        <v>1719</v>
      </c>
      <c r="AQ33" s="821"/>
      <c r="AR33" s="821"/>
      <c r="AS33" s="821"/>
      <c r="AT33" s="821"/>
      <c r="AU33" s="821">
        <v>860</v>
      </c>
      <c r="AV33" s="821"/>
      <c r="AW33" s="821"/>
      <c r="AX33" s="821"/>
      <c r="AY33" s="821"/>
      <c r="AZ33" s="822">
        <v>0</v>
      </c>
      <c r="BA33" s="822"/>
      <c r="BB33" s="822"/>
      <c r="BC33" s="822"/>
      <c r="BD33" s="822"/>
      <c r="BE33" s="818" t="s">
        <v>384</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386</v>
      </c>
      <c r="C34" s="746"/>
      <c r="D34" s="746"/>
      <c r="E34" s="746"/>
      <c r="F34" s="746"/>
      <c r="G34" s="746"/>
      <c r="H34" s="746"/>
      <c r="I34" s="746"/>
      <c r="J34" s="746"/>
      <c r="K34" s="746"/>
      <c r="L34" s="746"/>
      <c r="M34" s="746"/>
      <c r="N34" s="746"/>
      <c r="O34" s="746"/>
      <c r="P34" s="747"/>
      <c r="Q34" s="748">
        <v>5</v>
      </c>
      <c r="R34" s="749"/>
      <c r="S34" s="749"/>
      <c r="T34" s="749"/>
      <c r="U34" s="749"/>
      <c r="V34" s="749">
        <v>4</v>
      </c>
      <c r="W34" s="749"/>
      <c r="X34" s="749"/>
      <c r="Y34" s="749"/>
      <c r="Z34" s="749"/>
      <c r="AA34" s="749">
        <v>1</v>
      </c>
      <c r="AB34" s="749"/>
      <c r="AC34" s="749"/>
      <c r="AD34" s="749"/>
      <c r="AE34" s="750"/>
      <c r="AF34" s="751">
        <v>1</v>
      </c>
      <c r="AG34" s="752"/>
      <c r="AH34" s="752"/>
      <c r="AI34" s="752"/>
      <c r="AJ34" s="753"/>
      <c r="AK34" s="820">
        <v>0</v>
      </c>
      <c r="AL34" s="821"/>
      <c r="AM34" s="821"/>
      <c r="AN34" s="821"/>
      <c r="AO34" s="821"/>
      <c r="AP34" s="821">
        <v>20</v>
      </c>
      <c r="AQ34" s="821"/>
      <c r="AR34" s="821"/>
      <c r="AS34" s="821"/>
      <c r="AT34" s="821"/>
      <c r="AU34" s="821">
        <v>10</v>
      </c>
      <c r="AV34" s="821"/>
      <c r="AW34" s="821"/>
      <c r="AX34" s="821"/>
      <c r="AY34" s="821"/>
      <c r="AZ34" s="822">
        <v>0</v>
      </c>
      <c r="BA34" s="822"/>
      <c r="BB34" s="822"/>
      <c r="BC34" s="822"/>
      <c r="BD34" s="822"/>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388</v>
      </c>
      <c r="C35" s="746"/>
      <c r="D35" s="746"/>
      <c r="E35" s="746"/>
      <c r="F35" s="746"/>
      <c r="G35" s="746"/>
      <c r="H35" s="746"/>
      <c r="I35" s="746"/>
      <c r="J35" s="746"/>
      <c r="K35" s="746"/>
      <c r="L35" s="746"/>
      <c r="M35" s="746"/>
      <c r="N35" s="746"/>
      <c r="O35" s="746"/>
      <c r="P35" s="747"/>
      <c r="Q35" s="748">
        <v>216</v>
      </c>
      <c r="R35" s="749"/>
      <c r="S35" s="749"/>
      <c r="T35" s="749"/>
      <c r="U35" s="749"/>
      <c r="V35" s="749">
        <v>215</v>
      </c>
      <c r="W35" s="749"/>
      <c r="X35" s="749"/>
      <c r="Y35" s="749"/>
      <c r="Z35" s="749"/>
      <c r="AA35" s="749">
        <v>1</v>
      </c>
      <c r="AB35" s="749"/>
      <c r="AC35" s="749"/>
      <c r="AD35" s="749"/>
      <c r="AE35" s="750"/>
      <c r="AF35" s="751">
        <v>1</v>
      </c>
      <c r="AG35" s="752"/>
      <c r="AH35" s="752"/>
      <c r="AI35" s="752"/>
      <c r="AJ35" s="753"/>
      <c r="AK35" s="820">
        <v>117</v>
      </c>
      <c r="AL35" s="821"/>
      <c r="AM35" s="821"/>
      <c r="AN35" s="821"/>
      <c r="AO35" s="821"/>
      <c r="AP35" s="821">
        <v>1300</v>
      </c>
      <c r="AQ35" s="821"/>
      <c r="AR35" s="821"/>
      <c r="AS35" s="821"/>
      <c r="AT35" s="821"/>
      <c r="AU35" s="821">
        <v>711</v>
      </c>
      <c r="AV35" s="821"/>
      <c r="AW35" s="821"/>
      <c r="AX35" s="821"/>
      <c r="AY35" s="821"/>
      <c r="AZ35" s="822">
        <v>0</v>
      </c>
      <c r="BA35" s="822"/>
      <c r="BB35" s="822"/>
      <c r="BC35" s="822"/>
      <c r="BD35" s="822"/>
      <c r="BE35" s="818" t="s">
        <v>387</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389</v>
      </c>
      <c r="C36" s="746"/>
      <c r="D36" s="746"/>
      <c r="E36" s="746"/>
      <c r="F36" s="746"/>
      <c r="G36" s="746"/>
      <c r="H36" s="746"/>
      <c r="I36" s="746"/>
      <c r="J36" s="746"/>
      <c r="K36" s="746"/>
      <c r="L36" s="746"/>
      <c r="M36" s="746"/>
      <c r="N36" s="746"/>
      <c r="O36" s="746"/>
      <c r="P36" s="747"/>
      <c r="Q36" s="748">
        <v>471</v>
      </c>
      <c r="R36" s="749"/>
      <c r="S36" s="749"/>
      <c r="T36" s="749"/>
      <c r="U36" s="749"/>
      <c r="V36" s="749">
        <v>459</v>
      </c>
      <c r="W36" s="749"/>
      <c r="X36" s="749"/>
      <c r="Y36" s="749"/>
      <c r="Z36" s="749"/>
      <c r="AA36" s="749">
        <v>12</v>
      </c>
      <c r="AB36" s="749"/>
      <c r="AC36" s="749"/>
      <c r="AD36" s="749"/>
      <c r="AE36" s="750"/>
      <c r="AF36" s="751">
        <v>12</v>
      </c>
      <c r="AG36" s="752"/>
      <c r="AH36" s="752"/>
      <c r="AI36" s="752"/>
      <c r="AJ36" s="753"/>
      <c r="AK36" s="820">
        <v>215</v>
      </c>
      <c r="AL36" s="821"/>
      <c r="AM36" s="821"/>
      <c r="AN36" s="821"/>
      <c r="AO36" s="821"/>
      <c r="AP36" s="821">
        <v>3252</v>
      </c>
      <c r="AQ36" s="821"/>
      <c r="AR36" s="821"/>
      <c r="AS36" s="821"/>
      <c r="AT36" s="821"/>
      <c r="AU36" s="821">
        <v>2723</v>
      </c>
      <c r="AV36" s="821"/>
      <c r="AW36" s="821"/>
      <c r="AX36" s="821"/>
      <c r="AY36" s="821"/>
      <c r="AZ36" s="822">
        <v>0</v>
      </c>
      <c r="BA36" s="822"/>
      <c r="BB36" s="822"/>
      <c r="BC36" s="822"/>
      <c r="BD36" s="822"/>
      <c r="BE36" s="818" t="s">
        <v>387</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390</v>
      </c>
      <c r="C37" s="746"/>
      <c r="D37" s="746"/>
      <c r="E37" s="746"/>
      <c r="F37" s="746"/>
      <c r="G37" s="746"/>
      <c r="H37" s="746"/>
      <c r="I37" s="746"/>
      <c r="J37" s="746"/>
      <c r="K37" s="746"/>
      <c r="L37" s="746"/>
      <c r="M37" s="746"/>
      <c r="N37" s="746"/>
      <c r="O37" s="746"/>
      <c r="P37" s="747"/>
      <c r="Q37" s="748">
        <v>93</v>
      </c>
      <c r="R37" s="749"/>
      <c r="S37" s="749"/>
      <c r="T37" s="749"/>
      <c r="U37" s="749"/>
      <c r="V37" s="749">
        <v>91</v>
      </c>
      <c r="W37" s="749"/>
      <c r="X37" s="749"/>
      <c r="Y37" s="749"/>
      <c r="Z37" s="749"/>
      <c r="AA37" s="749">
        <v>2</v>
      </c>
      <c r="AB37" s="749"/>
      <c r="AC37" s="749"/>
      <c r="AD37" s="749"/>
      <c r="AE37" s="750"/>
      <c r="AF37" s="751">
        <v>2</v>
      </c>
      <c r="AG37" s="752"/>
      <c r="AH37" s="752"/>
      <c r="AI37" s="752"/>
      <c r="AJ37" s="753"/>
      <c r="AK37" s="820">
        <v>64</v>
      </c>
      <c r="AL37" s="821"/>
      <c r="AM37" s="821"/>
      <c r="AN37" s="821"/>
      <c r="AO37" s="821"/>
      <c r="AP37" s="821">
        <v>777</v>
      </c>
      <c r="AQ37" s="821"/>
      <c r="AR37" s="821"/>
      <c r="AS37" s="821"/>
      <c r="AT37" s="821"/>
      <c r="AU37" s="821">
        <v>347</v>
      </c>
      <c r="AV37" s="821"/>
      <c r="AW37" s="821"/>
      <c r="AX37" s="821"/>
      <c r="AY37" s="821"/>
      <c r="AZ37" s="822">
        <v>0</v>
      </c>
      <c r="BA37" s="822"/>
      <c r="BB37" s="822"/>
      <c r="BC37" s="822"/>
      <c r="BD37" s="822"/>
      <c r="BE37" s="818" t="s">
        <v>387</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t="s">
        <v>391</v>
      </c>
      <c r="C38" s="746"/>
      <c r="D38" s="746"/>
      <c r="E38" s="746"/>
      <c r="F38" s="746"/>
      <c r="G38" s="746"/>
      <c r="H38" s="746"/>
      <c r="I38" s="746"/>
      <c r="J38" s="746"/>
      <c r="K38" s="746"/>
      <c r="L38" s="746"/>
      <c r="M38" s="746"/>
      <c r="N38" s="746"/>
      <c r="O38" s="746"/>
      <c r="P38" s="747"/>
      <c r="Q38" s="748">
        <v>34</v>
      </c>
      <c r="R38" s="749"/>
      <c r="S38" s="749"/>
      <c r="T38" s="749"/>
      <c r="U38" s="749"/>
      <c r="V38" s="749">
        <v>31</v>
      </c>
      <c r="W38" s="749"/>
      <c r="X38" s="749"/>
      <c r="Y38" s="749"/>
      <c r="Z38" s="749"/>
      <c r="AA38" s="749">
        <v>3</v>
      </c>
      <c r="AB38" s="749"/>
      <c r="AC38" s="749"/>
      <c r="AD38" s="749"/>
      <c r="AE38" s="750"/>
      <c r="AF38" s="751">
        <v>3</v>
      </c>
      <c r="AG38" s="752"/>
      <c r="AH38" s="752"/>
      <c r="AI38" s="752"/>
      <c r="AJ38" s="753"/>
      <c r="AK38" s="820">
        <v>12</v>
      </c>
      <c r="AL38" s="821"/>
      <c r="AM38" s="821"/>
      <c r="AN38" s="821"/>
      <c r="AO38" s="821"/>
      <c r="AP38" s="821">
        <v>159</v>
      </c>
      <c r="AQ38" s="821"/>
      <c r="AR38" s="821"/>
      <c r="AS38" s="821"/>
      <c r="AT38" s="821"/>
      <c r="AU38" s="821">
        <v>88</v>
      </c>
      <c r="AV38" s="821"/>
      <c r="AW38" s="821"/>
      <c r="AX38" s="821"/>
      <c r="AY38" s="821"/>
      <c r="AZ38" s="822">
        <v>0</v>
      </c>
      <c r="BA38" s="822"/>
      <c r="BB38" s="822"/>
      <c r="BC38" s="822"/>
      <c r="BD38" s="822"/>
      <c r="BE38" s="818" t="s">
        <v>387</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1864</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221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395</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396</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539</v>
      </c>
      <c r="C68" s="860"/>
      <c r="D68" s="860"/>
      <c r="E68" s="860"/>
      <c r="F68" s="860"/>
      <c r="G68" s="860"/>
      <c r="H68" s="860"/>
      <c r="I68" s="860"/>
      <c r="J68" s="860"/>
      <c r="K68" s="860"/>
      <c r="L68" s="860"/>
      <c r="M68" s="860"/>
      <c r="N68" s="860"/>
      <c r="O68" s="860"/>
      <c r="P68" s="861"/>
      <c r="Q68" s="862">
        <v>3533</v>
      </c>
      <c r="R68" s="856"/>
      <c r="S68" s="856"/>
      <c r="T68" s="856"/>
      <c r="U68" s="856"/>
      <c r="V68" s="856">
        <v>3367</v>
      </c>
      <c r="W68" s="856"/>
      <c r="X68" s="856"/>
      <c r="Y68" s="856"/>
      <c r="Z68" s="856"/>
      <c r="AA68" s="856">
        <v>166</v>
      </c>
      <c r="AB68" s="856"/>
      <c r="AC68" s="856"/>
      <c r="AD68" s="856"/>
      <c r="AE68" s="856"/>
      <c r="AF68" s="856">
        <v>138</v>
      </c>
      <c r="AG68" s="856"/>
      <c r="AH68" s="856"/>
      <c r="AI68" s="856"/>
      <c r="AJ68" s="856"/>
      <c r="AK68" s="856">
        <v>0</v>
      </c>
      <c r="AL68" s="856"/>
      <c r="AM68" s="856"/>
      <c r="AN68" s="856"/>
      <c r="AO68" s="856"/>
      <c r="AP68" s="856">
        <v>111</v>
      </c>
      <c r="AQ68" s="856"/>
      <c r="AR68" s="856"/>
      <c r="AS68" s="856"/>
      <c r="AT68" s="856"/>
      <c r="AU68" s="856">
        <v>111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540</v>
      </c>
      <c r="C69" s="864"/>
      <c r="D69" s="864"/>
      <c r="E69" s="864"/>
      <c r="F69" s="864"/>
      <c r="G69" s="864"/>
      <c r="H69" s="864"/>
      <c r="I69" s="864"/>
      <c r="J69" s="864"/>
      <c r="K69" s="864"/>
      <c r="L69" s="864"/>
      <c r="M69" s="864"/>
      <c r="N69" s="864"/>
      <c r="O69" s="864"/>
      <c r="P69" s="865"/>
      <c r="Q69" s="866">
        <v>11083</v>
      </c>
      <c r="R69" s="821"/>
      <c r="S69" s="821"/>
      <c r="T69" s="821"/>
      <c r="U69" s="821"/>
      <c r="V69" s="821">
        <v>10939</v>
      </c>
      <c r="W69" s="821"/>
      <c r="X69" s="821"/>
      <c r="Y69" s="821"/>
      <c r="Z69" s="821"/>
      <c r="AA69" s="821">
        <v>144</v>
      </c>
      <c r="AB69" s="821"/>
      <c r="AC69" s="821"/>
      <c r="AD69" s="821"/>
      <c r="AE69" s="821"/>
      <c r="AF69" s="821">
        <v>144</v>
      </c>
      <c r="AG69" s="821"/>
      <c r="AH69" s="821"/>
      <c r="AI69" s="821"/>
      <c r="AJ69" s="821"/>
      <c r="AK69" s="821">
        <v>86</v>
      </c>
      <c r="AL69" s="821"/>
      <c r="AM69" s="821"/>
      <c r="AN69" s="821"/>
      <c r="AO69" s="821"/>
      <c r="AP69" s="821">
        <v>0</v>
      </c>
      <c r="AQ69" s="821"/>
      <c r="AR69" s="821"/>
      <c r="AS69" s="821"/>
      <c r="AT69" s="821"/>
      <c r="AU69" s="821">
        <v>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541</v>
      </c>
      <c r="C70" s="864"/>
      <c r="D70" s="864"/>
      <c r="E70" s="864"/>
      <c r="F70" s="864"/>
      <c r="G70" s="864"/>
      <c r="H70" s="864"/>
      <c r="I70" s="864"/>
      <c r="J70" s="864"/>
      <c r="K70" s="864"/>
      <c r="L70" s="864"/>
      <c r="M70" s="864"/>
      <c r="N70" s="864"/>
      <c r="O70" s="864"/>
      <c r="P70" s="865"/>
      <c r="Q70" s="866">
        <v>159856</v>
      </c>
      <c r="R70" s="821"/>
      <c r="S70" s="821"/>
      <c r="T70" s="821"/>
      <c r="U70" s="821"/>
      <c r="V70" s="821">
        <v>154261</v>
      </c>
      <c r="W70" s="821"/>
      <c r="X70" s="821"/>
      <c r="Y70" s="821"/>
      <c r="Z70" s="821"/>
      <c r="AA70" s="821">
        <v>5595</v>
      </c>
      <c r="AB70" s="821"/>
      <c r="AC70" s="821"/>
      <c r="AD70" s="821"/>
      <c r="AE70" s="821"/>
      <c r="AF70" s="821">
        <v>5595</v>
      </c>
      <c r="AG70" s="821"/>
      <c r="AH70" s="821"/>
      <c r="AI70" s="821"/>
      <c r="AJ70" s="821"/>
      <c r="AK70" s="821">
        <v>375</v>
      </c>
      <c r="AL70" s="821"/>
      <c r="AM70" s="821"/>
      <c r="AN70" s="821"/>
      <c r="AO70" s="821"/>
      <c r="AP70" s="821">
        <v>0</v>
      </c>
      <c r="AQ70" s="821"/>
      <c r="AR70" s="821"/>
      <c r="AS70" s="821"/>
      <c r="AT70" s="821"/>
      <c r="AU70" s="821">
        <v>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287</v>
      </c>
      <c r="AG109" s="885"/>
      <c r="AH109" s="885"/>
      <c r="AI109" s="885"/>
      <c r="AJ109" s="886"/>
      <c r="AK109" s="884" t="s">
        <v>286</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287</v>
      </c>
      <c r="BW109" s="885"/>
      <c r="BX109" s="885"/>
      <c r="BY109" s="885"/>
      <c r="BZ109" s="886"/>
      <c r="CA109" s="884" t="s">
        <v>286</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287</v>
      </c>
      <c r="DM109" s="885"/>
      <c r="DN109" s="885"/>
      <c r="DO109" s="885"/>
      <c r="DP109" s="886"/>
      <c r="DQ109" s="884" t="s">
        <v>286</v>
      </c>
      <c r="DR109" s="885"/>
      <c r="DS109" s="885"/>
      <c r="DT109" s="885"/>
      <c r="DU109" s="886"/>
      <c r="DV109" s="884" t="s">
        <v>407</v>
      </c>
      <c r="DW109" s="885"/>
      <c r="DX109" s="885"/>
      <c r="DY109" s="885"/>
      <c r="DZ109" s="887"/>
    </row>
    <row r="110" spans="1:131" s="199" customFormat="1" ht="26.25" customHeight="1" x14ac:dyDescent="0.15">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1347683</v>
      </c>
      <c r="AB110" s="892"/>
      <c r="AC110" s="892"/>
      <c r="AD110" s="892"/>
      <c r="AE110" s="893"/>
      <c r="AF110" s="894">
        <v>1406498</v>
      </c>
      <c r="AG110" s="892"/>
      <c r="AH110" s="892"/>
      <c r="AI110" s="892"/>
      <c r="AJ110" s="893"/>
      <c r="AK110" s="894">
        <v>1454918</v>
      </c>
      <c r="AL110" s="892"/>
      <c r="AM110" s="892"/>
      <c r="AN110" s="892"/>
      <c r="AO110" s="893"/>
      <c r="AP110" s="895">
        <v>26.1</v>
      </c>
      <c r="AQ110" s="896"/>
      <c r="AR110" s="896"/>
      <c r="AS110" s="896"/>
      <c r="AT110" s="897"/>
      <c r="AU110" s="898" t="s">
        <v>61</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14496251</v>
      </c>
      <c r="BR110" s="927"/>
      <c r="BS110" s="927"/>
      <c r="BT110" s="927"/>
      <c r="BU110" s="927"/>
      <c r="BV110" s="927">
        <v>14574461</v>
      </c>
      <c r="BW110" s="927"/>
      <c r="BX110" s="927"/>
      <c r="BY110" s="927"/>
      <c r="BZ110" s="927"/>
      <c r="CA110" s="927">
        <v>14712143</v>
      </c>
      <c r="CB110" s="927"/>
      <c r="CC110" s="927"/>
      <c r="CD110" s="927"/>
      <c r="CE110" s="927"/>
      <c r="CF110" s="941">
        <v>263.60000000000002</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t="s">
        <v>221</v>
      </c>
      <c r="DM110" s="927"/>
      <c r="DN110" s="927"/>
      <c r="DO110" s="927"/>
      <c r="DP110" s="927"/>
      <c r="DQ110" s="927" t="s">
        <v>221</v>
      </c>
      <c r="DR110" s="927"/>
      <c r="DS110" s="927"/>
      <c r="DT110" s="927"/>
      <c r="DU110" s="927"/>
      <c r="DV110" s="928" t="s">
        <v>221</v>
      </c>
      <c r="DW110" s="928"/>
      <c r="DX110" s="928"/>
      <c r="DY110" s="928"/>
      <c r="DZ110" s="929"/>
    </row>
    <row r="111" spans="1:131" s="199"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221</v>
      </c>
      <c r="BR111" s="920"/>
      <c r="BS111" s="920"/>
      <c r="BT111" s="920"/>
      <c r="BU111" s="920"/>
      <c r="BV111" s="920" t="s">
        <v>221</v>
      </c>
      <c r="BW111" s="920"/>
      <c r="BX111" s="920"/>
      <c r="BY111" s="920"/>
      <c r="BZ111" s="920"/>
      <c r="CA111" s="920" t="s">
        <v>221</v>
      </c>
      <c r="CB111" s="920"/>
      <c r="CC111" s="920"/>
      <c r="CD111" s="920"/>
      <c r="CE111" s="920"/>
      <c r="CF111" s="914" t="s">
        <v>221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9"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221</v>
      </c>
      <c r="AB112" s="959"/>
      <c r="AC112" s="959"/>
      <c r="AD112" s="959"/>
      <c r="AE112" s="960"/>
      <c r="AF112" s="961" t="s">
        <v>221</v>
      </c>
      <c r="AG112" s="959"/>
      <c r="AH112" s="959"/>
      <c r="AI112" s="959"/>
      <c r="AJ112" s="960"/>
      <c r="AK112" s="961" t="s">
        <v>221</v>
      </c>
      <c r="AL112" s="959"/>
      <c r="AM112" s="959"/>
      <c r="AN112" s="959"/>
      <c r="AO112" s="960"/>
      <c r="AP112" s="962" t="s">
        <v>221</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6093173</v>
      </c>
      <c r="BR112" s="920"/>
      <c r="BS112" s="920"/>
      <c r="BT112" s="920"/>
      <c r="BU112" s="920"/>
      <c r="BV112" s="920">
        <v>5839283</v>
      </c>
      <c r="BW112" s="920"/>
      <c r="BX112" s="920"/>
      <c r="BY112" s="920"/>
      <c r="BZ112" s="920"/>
      <c r="CA112" s="920">
        <v>5577388</v>
      </c>
      <c r="CB112" s="920"/>
      <c r="CC112" s="920"/>
      <c r="CD112" s="920"/>
      <c r="CE112" s="920"/>
      <c r="CF112" s="914">
        <v>99.9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221</v>
      </c>
      <c r="DH112" s="920"/>
      <c r="DI112" s="920"/>
      <c r="DJ112" s="920"/>
      <c r="DK112" s="920"/>
      <c r="DL112" s="920" t="s">
        <v>221</v>
      </c>
      <c r="DM112" s="920"/>
      <c r="DN112" s="920"/>
      <c r="DO112" s="920"/>
      <c r="DP112" s="920"/>
      <c r="DQ112" s="920" t="s">
        <v>221</v>
      </c>
      <c r="DR112" s="920"/>
      <c r="DS112" s="920"/>
      <c r="DT112" s="920"/>
      <c r="DU112" s="920"/>
      <c r="DV112" s="921" t="s">
        <v>221</v>
      </c>
      <c r="DW112" s="921"/>
      <c r="DX112" s="921"/>
      <c r="DY112" s="921"/>
      <c r="DZ112" s="922"/>
    </row>
    <row r="113" spans="1:130" s="199"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452604</v>
      </c>
      <c r="AB113" s="934"/>
      <c r="AC113" s="934"/>
      <c r="AD113" s="934"/>
      <c r="AE113" s="935"/>
      <c r="AF113" s="936">
        <v>445289</v>
      </c>
      <c r="AG113" s="934"/>
      <c r="AH113" s="934"/>
      <c r="AI113" s="934"/>
      <c r="AJ113" s="935"/>
      <c r="AK113" s="936">
        <v>432755</v>
      </c>
      <c r="AL113" s="934"/>
      <c r="AM113" s="934"/>
      <c r="AN113" s="934"/>
      <c r="AO113" s="935"/>
      <c r="AP113" s="937">
        <v>7.8</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42508</v>
      </c>
      <c r="BR113" s="920"/>
      <c r="BS113" s="920"/>
      <c r="BT113" s="920"/>
      <c r="BU113" s="920"/>
      <c r="BV113" s="920">
        <v>28769</v>
      </c>
      <c r="BW113" s="920"/>
      <c r="BX113" s="920"/>
      <c r="BY113" s="920"/>
      <c r="BZ113" s="920"/>
      <c r="CA113" s="920">
        <v>17709</v>
      </c>
      <c r="CB113" s="920"/>
      <c r="CC113" s="920"/>
      <c r="CD113" s="920"/>
      <c r="CE113" s="920"/>
      <c r="CF113" s="914">
        <v>0.3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221</v>
      </c>
      <c r="DH113" s="959"/>
      <c r="DI113" s="959"/>
      <c r="DJ113" s="959"/>
      <c r="DK113" s="960"/>
      <c r="DL113" s="961" t="s">
        <v>221</v>
      </c>
      <c r="DM113" s="959"/>
      <c r="DN113" s="959"/>
      <c r="DO113" s="959"/>
      <c r="DP113" s="960"/>
      <c r="DQ113" s="961" t="s">
        <v>221</v>
      </c>
      <c r="DR113" s="959"/>
      <c r="DS113" s="959"/>
      <c r="DT113" s="959"/>
      <c r="DU113" s="960"/>
      <c r="DV113" s="962" t="s">
        <v>221</v>
      </c>
      <c r="DW113" s="963"/>
      <c r="DX113" s="963"/>
      <c r="DY113" s="963"/>
      <c r="DZ113" s="964"/>
    </row>
    <row r="114" spans="1:130" s="199"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12960</v>
      </c>
      <c r="AB114" s="959"/>
      <c r="AC114" s="959"/>
      <c r="AD114" s="959"/>
      <c r="AE114" s="960"/>
      <c r="AF114" s="961">
        <v>12744</v>
      </c>
      <c r="AG114" s="959"/>
      <c r="AH114" s="959"/>
      <c r="AI114" s="959"/>
      <c r="AJ114" s="960"/>
      <c r="AK114" s="961">
        <v>9931</v>
      </c>
      <c r="AL114" s="959"/>
      <c r="AM114" s="959"/>
      <c r="AN114" s="959"/>
      <c r="AO114" s="960"/>
      <c r="AP114" s="962">
        <v>0.2</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810704</v>
      </c>
      <c r="BR114" s="920"/>
      <c r="BS114" s="920"/>
      <c r="BT114" s="920"/>
      <c r="BU114" s="920"/>
      <c r="BV114" s="920">
        <v>766243</v>
      </c>
      <c r="BW114" s="920"/>
      <c r="BX114" s="920"/>
      <c r="BY114" s="920"/>
      <c r="BZ114" s="920"/>
      <c r="CA114" s="920">
        <v>775226</v>
      </c>
      <c r="CB114" s="920"/>
      <c r="CC114" s="920"/>
      <c r="CD114" s="920"/>
      <c r="CE114" s="920"/>
      <c r="CF114" s="914">
        <v>13.9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221</v>
      </c>
      <c r="DH114" s="959"/>
      <c r="DI114" s="959"/>
      <c r="DJ114" s="959"/>
      <c r="DK114" s="960"/>
      <c r="DL114" s="961" t="s">
        <v>221</v>
      </c>
      <c r="DM114" s="959"/>
      <c r="DN114" s="959"/>
      <c r="DO114" s="959"/>
      <c r="DP114" s="960"/>
      <c r="DQ114" s="961" t="s">
        <v>221</v>
      </c>
      <c r="DR114" s="959"/>
      <c r="DS114" s="959"/>
      <c r="DT114" s="959"/>
      <c r="DU114" s="960"/>
      <c r="DV114" s="962" t="s">
        <v>221</v>
      </c>
      <c r="DW114" s="963"/>
      <c r="DX114" s="963"/>
      <c r="DY114" s="963"/>
      <c r="DZ114" s="964"/>
    </row>
    <row r="115" spans="1:130" s="199"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2820</v>
      </c>
      <c r="AB115" s="934"/>
      <c r="AC115" s="934"/>
      <c r="AD115" s="934"/>
      <c r="AE115" s="935"/>
      <c r="AF115" s="936">
        <v>2528</v>
      </c>
      <c r="AG115" s="934"/>
      <c r="AH115" s="934"/>
      <c r="AI115" s="934"/>
      <c r="AJ115" s="935"/>
      <c r="AK115" s="936">
        <v>2222</v>
      </c>
      <c r="AL115" s="934"/>
      <c r="AM115" s="934"/>
      <c r="AN115" s="934"/>
      <c r="AO115" s="935"/>
      <c r="AP115" s="937">
        <v>0</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221</v>
      </c>
      <c r="BR115" s="920"/>
      <c r="BS115" s="920"/>
      <c r="BT115" s="920"/>
      <c r="BU115" s="920"/>
      <c r="BV115" s="920" t="s">
        <v>221</v>
      </c>
      <c r="BW115" s="920"/>
      <c r="BX115" s="920"/>
      <c r="BY115" s="920"/>
      <c r="BZ115" s="920"/>
      <c r="CA115" s="920" t="s">
        <v>221</v>
      </c>
      <c r="CB115" s="920"/>
      <c r="CC115" s="920"/>
      <c r="CD115" s="920"/>
      <c r="CE115" s="920"/>
      <c r="CF115" s="914" t="s">
        <v>221</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221</v>
      </c>
      <c r="DH115" s="959"/>
      <c r="DI115" s="959"/>
      <c r="DJ115" s="959"/>
      <c r="DK115" s="960"/>
      <c r="DL115" s="961" t="s">
        <v>221</v>
      </c>
      <c r="DM115" s="959"/>
      <c r="DN115" s="959"/>
      <c r="DO115" s="959"/>
      <c r="DP115" s="960"/>
      <c r="DQ115" s="961" t="s">
        <v>221</v>
      </c>
      <c r="DR115" s="959"/>
      <c r="DS115" s="959"/>
      <c r="DT115" s="959"/>
      <c r="DU115" s="960"/>
      <c r="DV115" s="962" t="s">
        <v>221</v>
      </c>
      <c r="DW115" s="963"/>
      <c r="DX115" s="963"/>
      <c r="DY115" s="963"/>
      <c r="DZ115" s="964"/>
    </row>
    <row r="116" spans="1:130" s="199" customFormat="1" ht="26.25" customHeight="1" x14ac:dyDescent="0.15">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221</v>
      </c>
      <c r="AB116" s="959"/>
      <c r="AC116" s="959"/>
      <c r="AD116" s="959"/>
      <c r="AE116" s="960"/>
      <c r="AF116" s="961" t="s">
        <v>221</v>
      </c>
      <c r="AG116" s="959"/>
      <c r="AH116" s="959"/>
      <c r="AI116" s="959"/>
      <c r="AJ116" s="960"/>
      <c r="AK116" s="961" t="s">
        <v>221</v>
      </c>
      <c r="AL116" s="959"/>
      <c r="AM116" s="959"/>
      <c r="AN116" s="959"/>
      <c r="AO116" s="960"/>
      <c r="AP116" s="962" t="s">
        <v>221</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221</v>
      </c>
      <c r="BR116" s="920"/>
      <c r="BS116" s="920"/>
      <c r="BT116" s="920"/>
      <c r="BU116" s="920"/>
      <c r="BV116" s="920" t="s">
        <v>221</v>
      </c>
      <c r="BW116" s="920"/>
      <c r="BX116" s="920"/>
      <c r="BY116" s="920"/>
      <c r="BZ116" s="920"/>
      <c r="CA116" s="920" t="s">
        <v>221</v>
      </c>
      <c r="CB116" s="920"/>
      <c r="CC116" s="920"/>
      <c r="CD116" s="920"/>
      <c r="CE116" s="920"/>
      <c r="CF116" s="914" t="s">
        <v>221</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221</v>
      </c>
      <c r="DH116" s="959"/>
      <c r="DI116" s="959"/>
      <c r="DJ116" s="959"/>
      <c r="DK116" s="960"/>
      <c r="DL116" s="961" t="s">
        <v>221</v>
      </c>
      <c r="DM116" s="959"/>
      <c r="DN116" s="959"/>
      <c r="DO116" s="959"/>
      <c r="DP116" s="960"/>
      <c r="DQ116" s="961" t="s">
        <v>221</v>
      </c>
      <c r="DR116" s="959"/>
      <c r="DS116" s="959"/>
      <c r="DT116" s="959"/>
      <c r="DU116" s="960"/>
      <c r="DV116" s="962" t="s">
        <v>221</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1816067</v>
      </c>
      <c r="AB117" s="977"/>
      <c r="AC117" s="977"/>
      <c r="AD117" s="977"/>
      <c r="AE117" s="978"/>
      <c r="AF117" s="979">
        <v>1867059</v>
      </c>
      <c r="AG117" s="977"/>
      <c r="AH117" s="977"/>
      <c r="AI117" s="977"/>
      <c r="AJ117" s="978"/>
      <c r="AK117" s="979">
        <v>1899826</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221</v>
      </c>
      <c r="BR117" s="920"/>
      <c r="BS117" s="920"/>
      <c r="BT117" s="920"/>
      <c r="BU117" s="920"/>
      <c r="BV117" s="920" t="s">
        <v>221</v>
      </c>
      <c r="BW117" s="920"/>
      <c r="BX117" s="920"/>
      <c r="BY117" s="920"/>
      <c r="BZ117" s="920"/>
      <c r="CA117" s="920" t="s">
        <v>221</v>
      </c>
      <c r="CB117" s="920"/>
      <c r="CC117" s="920"/>
      <c r="CD117" s="920"/>
      <c r="CE117" s="920"/>
      <c r="CF117" s="914" t="s">
        <v>221</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221</v>
      </c>
      <c r="DH117" s="959"/>
      <c r="DI117" s="959"/>
      <c r="DJ117" s="959"/>
      <c r="DK117" s="960"/>
      <c r="DL117" s="961" t="s">
        <v>221</v>
      </c>
      <c r="DM117" s="959"/>
      <c r="DN117" s="959"/>
      <c r="DO117" s="959"/>
      <c r="DP117" s="960"/>
      <c r="DQ117" s="961" t="s">
        <v>221</v>
      </c>
      <c r="DR117" s="959"/>
      <c r="DS117" s="959"/>
      <c r="DT117" s="959"/>
      <c r="DU117" s="960"/>
      <c r="DV117" s="962" t="s">
        <v>221</v>
      </c>
      <c r="DW117" s="963"/>
      <c r="DX117" s="963"/>
      <c r="DY117" s="963"/>
      <c r="DZ117" s="964"/>
    </row>
    <row r="118" spans="1:130" s="199" customFormat="1" ht="26.25" customHeight="1" x14ac:dyDescent="0.15">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287</v>
      </c>
      <c r="AG118" s="885"/>
      <c r="AH118" s="885"/>
      <c r="AI118" s="885"/>
      <c r="AJ118" s="886"/>
      <c r="AK118" s="884" t="s">
        <v>286</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221</v>
      </c>
      <c r="BR118" s="998"/>
      <c r="BS118" s="998"/>
      <c r="BT118" s="998"/>
      <c r="BU118" s="998"/>
      <c r="BV118" s="998" t="s">
        <v>221</v>
      </c>
      <c r="BW118" s="998"/>
      <c r="BX118" s="998"/>
      <c r="BY118" s="998"/>
      <c r="BZ118" s="998"/>
      <c r="CA118" s="998" t="s">
        <v>221</v>
      </c>
      <c r="CB118" s="998"/>
      <c r="CC118" s="998"/>
      <c r="CD118" s="998"/>
      <c r="CE118" s="998"/>
      <c r="CF118" s="914" t="s">
        <v>221</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t="s">
        <v>221</v>
      </c>
      <c r="DM118" s="959"/>
      <c r="DN118" s="959"/>
      <c r="DO118" s="959"/>
      <c r="DP118" s="960"/>
      <c r="DQ118" s="961" t="s">
        <v>221</v>
      </c>
      <c r="DR118" s="959"/>
      <c r="DS118" s="959"/>
      <c r="DT118" s="959"/>
      <c r="DU118" s="960"/>
      <c r="DV118" s="962" t="s">
        <v>221</v>
      </c>
      <c r="DW118" s="963"/>
      <c r="DX118" s="963"/>
      <c r="DY118" s="963"/>
      <c r="DZ118" s="964"/>
    </row>
    <row r="119" spans="1:130" s="199" customFormat="1" ht="26.25" customHeight="1" x14ac:dyDescent="0.15">
      <c r="A119" s="106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221</v>
      </c>
      <c r="AB119" s="892"/>
      <c r="AC119" s="892"/>
      <c r="AD119" s="892"/>
      <c r="AE119" s="893"/>
      <c r="AF119" s="894" t="s">
        <v>221</v>
      </c>
      <c r="AG119" s="892"/>
      <c r="AH119" s="892"/>
      <c r="AI119" s="892"/>
      <c r="AJ119" s="893"/>
      <c r="AK119" s="894" t="s">
        <v>221</v>
      </c>
      <c r="AL119" s="892"/>
      <c r="AM119" s="892"/>
      <c r="AN119" s="892"/>
      <c r="AO119" s="893"/>
      <c r="AP119" s="895" t="s">
        <v>221</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437</v>
      </c>
      <c r="BP119" s="1006"/>
      <c r="BQ119" s="997">
        <v>21442636</v>
      </c>
      <c r="BR119" s="998"/>
      <c r="BS119" s="998"/>
      <c r="BT119" s="998"/>
      <c r="BU119" s="998"/>
      <c r="BV119" s="998">
        <v>21208756</v>
      </c>
      <c r="BW119" s="998"/>
      <c r="BX119" s="998"/>
      <c r="BY119" s="998"/>
      <c r="BZ119" s="998"/>
      <c r="CA119" s="998">
        <v>21082466</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221</v>
      </c>
      <c r="DH119" s="984"/>
      <c r="DI119" s="984"/>
      <c r="DJ119" s="984"/>
      <c r="DK119" s="985"/>
      <c r="DL119" s="983" t="s">
        <v>221</v>
      </c>
      <c r="DM119" s="984"/>
      <c r="DN119" s="984"/>
      <c r="DO119" s="984"/>
      <c r="DP119" s="985"/>
      <c r="DQ119" s="983" t="s">
        <v>221</v>
      </c>
      <c r="DR119" s="984"/>
      <c r="DS119" s="984"/>
      <c r="DT119" s="984"/>
      <c r="DU119" s="985"/>
      <c r="DV119" s="986" t="s">
        <v>221</v>
      </c>
      <c r="DW119" s="987"/>
      <c r="DX119" s="987"/>
      <c r="DY119" s="987"/>
      <c r="DZ119" s="988"/>
    </row>
    <row r="120" spans="1:130" s="199" customFormat="1" ht="26.25" customHeight="1" x14ac:dyDescent="0.15">
      <c r="A120" s="106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4612019</v>
      </c>
      <c r="BR120" s="927"/>
      <c r="BS120" s="927"/>
      <c r="BT120" s="927"/>
      <c r="BU120" s="927"/>
      <c r="BV120" s="927">
        <v>5171726</v>
      </c>
      <c r="BW120" s="927"/>
      <c r="BX120" s="927"/>
      <c r="BY120" s="927"/>
      <c r="BZ120" s="927"/>
      <c r="CA120" s="927">
        <v>5287164</v>
      </c>
      <c r="CB120" s="927"/>
      <c r="CC120" s="927"/>
      <c r="CD120" s="927"/>
      <c r="CE120" s="927"/>
      <c r="CF120" s="941">
        <v>94.7</v>
      </c>
      <c r="CG120" s="942"/>
      <c r="CH120" s="942"/>
      <c r="CI120" s="942"/>
      <c r="CJ120" s="942"/>
      <c r="CK120" s="1007" t="s">
        <v>441</v>
      </c>
      <c r="CL120" s="1008"/>
      <c r="CM120" s="1008"/>
      <c r="CN120" s="1008"/>
      <c r="CO120" s="1009"/>
      <c r="CP120" s="1015" t="s">
        <v>389</v>
      </c>
      <c r="CQ120" s="1016"/>
      <c r="CR120" s="1016"/>
      <c r="CS120" s="1016"/>
      <c r="CT120" s="1016"/>
      <c r="CU120" s="1016"/>
      <c r="CV120" s="1016"/>
      <c r="CW120" s="1016"/>
      <c r="CX120" s="1016"/>
      <c r="CY120" s="1016"/>
      <c r="CZ120" s="1016"/>
      <c r="DA120" s="1016"/>
      <c r="DB120" s="1016"/>
      <c r="DC120" s="1016"/>
      <c r="DD120" s="1016"/>
      <c r="DE120" s="1016"/>
      <c r="DF120" s="1017"/>
      <c r="DG120" s="926">
        <v>2849499</v>
      </c>
      <c r="DH120" s="927"/>
      <c r="DI120" s="927"/>
      <c r="DJ120" s="927"/>
      <c r="DK120" s="927"/>
      <c r="DL120" s="927">
        <v>2823972</v>
      </c>
      <c r="DM120" s="927"/>
      <c r="DN120" s="927"/>
      <c r="DO120" s="927"/>
      <c r="DP120" s="927"/>
      <c r="DQ120" s="927">
        <v>2822906</v>
      </c>
      <c r="DR120" s="927"/>
      <c r="DS120" s="927"/>
      <c r="DT120" s="927"/>
      <c r="DU120" s="927"/>
      <c r="DV120" s="928">
        <v>50.6</v>
      </c>
      <c r="DW120" s="928"/>
      <c r="DX120" s="928"/>
      <c r="DY120" s="928"/>
      <c r="DZ120" s="929"/>
    </row>
    <row r="121" spans="1:130" s="199" customFormat="1" ht="26.25" customHeight="1" x14ac:dyDescent="0.15">
      <c r="A121" s="1065"/>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950092</v>
      </c>
      <c r="BR121" s="920"/>
      <c r="BS121" s="920"/>
      <c r="BT121" s="920"/>
      <c r="BU121" s="920"/>
      <c r="BV121" s="920">
        <v>903561</v>
      </c>
      <c r="BW121" s="920"/>
      <c r="BX121" s="920"/>
      <c r="BY121" s="920"/>
      <c r="BZ121" s="920"/>
      <c r="CA121" s="920">
        <v>855815</v>
      </c>
      <c r="CB121" s="920"/>
      <c r="CC121" s="920"/>
      <c r="CD121" s="920"/>
      <c r="CE121" s="920"/>
      <c r="CF121" s="914">
        <v>15.3</v>
      </c>
      <c r="CG121" s="915"/>
      <c r="CH121" s="915"/>
      <c r="CI121" s="915"/>
      <c r="CJ121" s="915"/>
      <c r="CK121" s="1010"/>
      <c r="CL121" s="1011"/>
      <c r="CM121" s="1011"/>
      <c r="CN121" s="1011"/>
      <c r="CO121" s="1012"/>
      <c r="CP121" s="1020" t="s">
        <v>388</v>
      </c>
      <c r="CQ121" s="1021"/>
      <c r="CR121" s="1021"/>
      <c r="CS121" s="1021"/>
      <c r="CT121" s="1021"/>
      <c r="CU121" s="1021"/>
      <c r="CV121" s="1021"/>
      <c r="CW121" s="1021"/>
      <c r="CX121" s="1021"/>
      <c r="CY121" s="1021"/>
      <c r="CZ121" s="1021"/>
      <c r="DA121" s="1021"/>
      <c r="DB121" s="1021"/>
      <c r="DC121" s="1021"/>
      <c r="DD121" s="1021"/>
      <c r="DE121" s="1021"/>
      <c r="DF121" s="1022"/>
      <c r="DG121" s="919">
        <v>1203091</v>
      </c>
      <c r="DH121" s="920"/>
      <c r="DI121" s="920"/>
      <c r="DJ121" s="920"/>
      <c r="DK121" s="920"/>
      <c r="DL121" s="920">
        <v>1146242</v>
      </c>
      <c r="DM121" s="920"/>
      <c r="DN121" s="920"/>
      <c r="DO121" s="920"/>
      <c r="DP121" s="920"/>
      <c r="DQ121" s="920">
        <v>1066173</v>
      </c>
      <c r="DR121" s="920"/>
      <c r="DS121" s="920"/>
      <c r="DT121" s="920"/>
      <c r="DU121" s="920"/>
      <c r="DV121" s="921">
        <v>19.100000000000001</v>
      </c>
      <c r="DW121" s="921"/>
      <c r="DX121" s="921"/>
      <c r="DY121" s="921"/>
      <c r="DZ121" s="922"/>
    </row>
    <row r="122" spans="1:130" s="199" customFormat="1" ht="26.25" customHeight="1" x14ac:dyDescent="0.15">
      <c r="A122" s="106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12695025</v>
      </c>
      <c r="BR122" s="998"/>
      <c r="BS122" s="998"/>
      <c r="BT122" s="998"/>
      <c r="BU122" s="998"/>
      <c r="BV122" s="998">
        <v>12690461</v>
      </c>
      <c r="BW122" s="998"/>
      <c r="BX122" s="998"/>
      <c r="BY122" s="998"/>
      <c r="BZ122" s="998"/>
      <c r="CA122" s="998">
        <v>13088522</v>
      </c>
      <c r="CB122" s="998"/>
      <c r="CC122" s="998"/>
      <c r="CD122" s="998"/>
      <c r="CE122" s="998"/>
      <c r="CF122" s="1018">
        <v>234.5</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1058109</v>
      </c>
      <c r="DH122" s="920"/>
      <c r="DI122" s="920"/>
      <c r="DJ122" s="920"/>
      <c r="DK122" s="920"/>
      <c r="DL122" s="920">
        <v>958890</v>
      </c>
      <c r="DM122" s="920"/>
      <c r="DN122" s="920"/>
      <c r="DO122" s="920"/>
      <c r="DP122" s="920"/>
      <c r="DQ122" s="920">
        <v>875075</v>
      </c>
      <c r="DR122" s="920"/>
      <c r="DS122" s="920"/>
      <c r="DT122" s="920"/>
      <c r="DU122" s="920"/>
      <c r="DV122" s="921">
        <v>15.7</v>
      </c>
      <c r="DW122" s="921"/>
      <c r="DX122" s="921"/>
      <c r="DY122" s="921"/>
      <c r="DZ122" s="922"/>
    </row>
    <row r="123" spans="1:130" s="199" customFormat="1" ht="26.25" customHeight="1" x14ac:dyDescent="0.15">
      <c r="A123" s="106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221</v>
      </c>
      <c r="AB123" s="959"/>
      <c r="AC123" s="959"/>
      <c r="AD123" s="959"/>
      <c r="AE123" s="960"/>
      <c r="AF123" s="961" t="s">
        <v>221</v>
      </c>
      <c r="AG123" s="959"/>
      <c r="AH123" s="959"/>
      <c r="AI123" s="959"/>
      <c r="AJ123" s="960"/>
      <c r="AK123" s="961" t="s">
        <v>221</v>
      </c>
      <c r="AL123" s="959"/>
      <c r="AM123" s="959"/>
      <c r="AN123" s="959"/>
      <c r="AO123" s="960"/>
      <c r="AP123" s="962" t="s">
        <v>221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445</v>
      </c>
      <c r="BP123" s="1006"/>
      <c r="BQ123" s="1036">
        <v>18257136</v>
      </c>
      <c r="BR123" s="1037"/>
      <c r="BS123" s="1037"/>
      <c r="BT123" s="1037"/>
      <c r="BU123" s="1037"/>
      <c r="BV123" s="1037">
        <v>18765748</v>
      </c>
      <c r="BW123" s="1037"/>
      <c r="BX123" s="1037"/>
      <c r="BY123" s="1037"/>
      <c r="BZ123" s="1037"/>
      <c r="CA123" s="1037">
        <v>19231501</v>
      </c>
      <c r="CB123" s="1037"/>
      <c r="CC123" s="1037"/>
      <c r="CD123" s="1037"/>
      <c r="CE123" s="1037"/>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v>664011</v>
      </c>
      <c r="DH123" s="959"/>
      <c r="DI123" s="959"/>
      <c r="DJ123" s="959"/>
      <c r="DK123" s="960"/>
      <c r="DL123" s="961">
        <v>635866</v>
      </c>
      <c r="DM123" s="959"/>
      <c r="DN123" s="959"/>
      <c r="DO123" s="959"/>
      <c r="DP123" s="960"/>
      <c r="DQ123" s="961">
        <v>575032</v>
      </c>
      <c r="DR123" s="959"/>
      <c r="DS123" s="959"/>
      <c r="DT123" s="959"/>
      <c r="DU123" s="960"/>
      <c r="DV123" s="962">
        <v>10.3</v>
      </c>
      <c r="DW123" s="963"/>
      <c r="DX123" s="963"/>
      <c r="DY123" s="963"/>
      <c r="DZ123" s="964"/>
    </row>
    <row r="124" spans="1:130" s="199" customFormat="1" ht="26.25" customHeight="1" thickBot="1" x14ac:dyDescent="0.2">
      <c r="A124" s="106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1032" t="s">
        <v>446</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57</v>
      </c>
      <c r="BR124" s="1028"/>
      <c r="BS124" s="1028"/>
      <c r="BT124" s="1028"/>
      <c r="BU124" s="1028"/>
      <c r="BV124" s="1028">
        <v>42.7</v>
      </c>
      <c r="BW124" s="1028"/>
      <c r="BX124" s="1028"/>
      <c r="BY124" s="1028"/>
      <c r="BZ124" s="1028"/>
      <c r="CA124" s="1028">
        <v>33.1</v>
      </c>
      <c r="CB124" s="1028"/>
      <c r="CC124" s="1028"/>
      <c r="CD124" s="1028"/>
      <c r="CE124" s="1028"/>
      <c r="CF124" s="1029"/>
      <c r="CG124" s="1030"/>
      <c r="CH124" s="1030"/>
      <c r="CI124" s="1030"/>
      <c r="CJ124" s="1031"/>
      <c r="CK124" s="1013"/>
      <c r="CL124" s="1013"/>
      <c r="CM124" s="1013"/>
      <c r="CN124" s="1013"/>
      <c r="CO124" s="1014"/>
      <c r="CP124" s="1020" t="s">
        <v>447</v>
      </c>
      <c r="CQ124" s="1021"/>
      <c r="CR124" s="1021"/>
      <c r="CS124" s="1021"/>
      <c r="CT124" s="1021"/>
      <c r="CU124" s="1021"/>
      <c r="CV124" s="1021"/>
      <c r="CW124" s="1021"/>
      <c r="CX124" s="1021"/>
      <c r="CY124" s="1021"/>
      <c r="CZ124" s="1021"/>
      <c r="DA124" s="1021"/>
      <c r="DB124" s="1021"/>
      <c r="DC124" s="1021"/>
      <c r="DD124" s="1021"/>
      <c r="DE124" s="1021"/>
      <c r="DF124" s="1022"/>
      <c r="DG124" s="1005">
        <v>318463</v>
      </c>
      <c r="DH124" s="984"/>
      <c r="DI124" s="984"/>
      <c r="DJ124" s="984"/>
      <c r="DK124" s="985"/>
      <c r="DL124" s="983">
        <v>274313</v>
      </c>
      <c r="DM124" s="984"/>
      <c r="DN124" s="984"/>
      <c r="DO124" s="984"/>
      <c r="DP124" s="985"/>
      <c r="DQ124" s="983">
        <v>238202</v>
      </c>
      <c r="DR124" s="984"/>
      <c r="DS124" s="984"/>
      <c r="DT124" s="984"/>
      <c r="DU124" s="985"/>
      <c r="DV124" s="986">
        <v>4.3</v>
      </c>
      <c r="DW124" s="987"/>
      <c r="DX124" s="987"/>
      <c r="DY124" s="987"/>
      <c r="DZ124" s="988"/>
    </row>
    <row r="125" spans="1:130" s="199" customFormat="1" ht="26.25" customHeight="1" x14ac:dyDescent="0.15">
      <c r="A125" s="106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9" customFormat="1" ht="26.25" customHeight="1" thickBot="1" x14ac:dyDescent="0.2">
      <c r="A126" s="106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221</v>
      </c>
      <c r="AB126" s="959"/>
      <c r="AC126" s="959"/>
      <c r="AD126" s="959"/>
      <c r="AE126" s="960"/>
      <c r="AF126" s="961" t="s">
        <v>221</v>
      </c>
      <c r="AG126" s="959"/>
      <c r="AH126" s="959"/>
      <c r="AI126" s="959"/>
      <c r="AJ126" s="960"/>
      <c r="AK126" s="961" t="s">
        <v>221</v>
      </c>
      <c r="AL126" s="959"/>
      <c r="AM126" s="959"/>
      <c r="AN126" s="959"/>
      <c r="AO126" s="960"/>
      <c r="AP126" s="962" t="s">
        <v>221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9" customFormat="1" ht="26.25" customHeight="1" x14ac:dyDescent="0.15">
      <c r="A127" s="1066"/>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2820</v>
      </c>
      <c r="AB127" s="959"/>
      <c r="AC127" s="959"/>
      <c r="AD127" s="959"/>
      <c r="AE127" s="960"/>
      <c r="AF127" s="961">
        <v>2528</v>
      </c>
      <c r="AG127" s="959"/>
      <c r="AH127" s="959"/>
      <c r="AI127" s="959"/>
      <c r="AJ127" s="960"/>
      <c r="AK127" s="961">
        <v>2222</v>
      </c>
      <c r="AL127" s="959"/>
      <c r="AM127" s="959"/>
      <c r="AN127" s="959"/>
      <c r="AO127" s="960"/>
      <c r="AP127" s="962">
        <v>0</v>
      </c>
      <c r="AQ127" s="963"/>
      <c r="AR127" s="963"/>
      <c r="AS127" s="963"/>
      <c r="AT127" s="964"/>
      <c r="AU127" s="235"/>
      <c r="AV127" s="235"/>
      <c r="AW127" s="235"/>
      <c r="AX127" s="1038" t="s">
        <v>452</v>
      </c>
      <c r="AY127" s="1039"/>
      <c r="AZ127" s="1039"/>
      <c r="BA127" s="1039"/>
      <c r="BB127" s="1039"/>
      <c r="BC127" s="1039"/>
      <c r="BD127" s="1039"/>
      <c r="BE127" s="1040"/>
      <c r="BF127" s="1041" t="s">
        <v>453</v>
      </c>
      <c r="BG127" s="1039"/>
      <c r="BH127" s="1039"/>
      <c r="BI127" s="1039"/>
      <c r="BJ127" s="1039"/>
      <c r="BK127" s="1039"/>
      <c r="BL127" s="1040"/>
      <c r="BM127" s="1041" t="s">
        <v>454</v>
      </c>
      <c r="BN127" s="1039"/>
      <c r="BO127" s="1039"/>
      <c r="BP127" s="1039"/>
      <c r="BQ127" s="1039"/>
      <c r="BR127" s="1039"/>
      <c r="BS127" s="1040"/>
      <c r="BT127" s="1041" t="s">
        <v>455</v>
      </c>
      <c r="BU127" s="1039"/>
      <c r="BV127" s="1039"/>
      <c r="BW127" s="1039"/>
      <c r="BX127" s="1039"/>
      <c r="BY127" s="1039"/>
      <c r="BZ127" s="1063"/>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221</v>
      </c>
      <c r="DH127" s="920"/>
      <c r="DI127" s="920"/>
      <c r="DJ127" s="920"/>
      <c r="DK127" s="920"/>
      <c r="DL127" s="920" t="s">
        <v>221</v>
      </c>
      <c r="DM127" s="920"/>
      <c r="DN127" s="920"/>
      <c r="DO127" s="920"/>
      <c r="DP127" s="920"/>
      <c r="DQ127" s="920" t="s">
        <v>221</v>
      </c>
      <c r="DR127" s="920"/>
      <c r="DS127" s="920"/>
      <c r="DT127" s="920"/>
      <c r="DU127" s="920"/>
      <c r="DV127" s="921" t="s">
        <v>221</v>
      </c>
      <c r="DW127" s="921"/>
      <c r="DX127" s="921"/>
      <c r="DY127" s="921"/>
      <c r="DZ127" s="922"/>
    </row>
    <row r="128" spans="1:130" s="199" customFormat="1" ht="26.25" customHeight="1" thickBot="1" x14ac:dyDescent="0.2">
      <c r="A128" s="1049" t="s">
        <v>457</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458</v>
      </c>
      <c r="X128" s="1051"/>
      <c r="Y128" s="1051"/>
      <c r="Z128" s="1052"/>
      <c r="AA128" s="1053">
        <v>72691</v>
      </c>
      <c r="AB128" s="1054"/>
      <c r="AC128" s="1054"/>
      <c r="AD128" s="1054"/>
      <c r="AE128" s="1055"/>
      <c r="AF128" s="1056">
        <v>93502</v>
      </c>
      <c r="AG128" s="1054"/>
      <c r="AH128" s="1054"/>
      <c r="AI128" s="1054"/>
      <c r="AJ128" s="1055"/>
      <c r="AK128" s="1056">
        <v>94202</v>
      </c>
      <c r="AL128" s="1054"/>
      <c r="AM128" s="1054"/>
      <c r="AN128" s="1054"/>
      <c r="AO128" s="1055"/>
      <c r="AP128" s="1057"/>
      <c r="AQ128" s="1058"/>
      <c r="AR128" s="1058"/>
      <c r="AS128" s="1058"/>
      <c r="AT128" s="1059"/>
      <c r="AU128" s="235"/>
      <c r="AV128" s="235"/>
      <c r="AW128" s="235"/>
      <c r="AX128" s="888" t="s">
        <v>459</v>
      </c>
      <c r="AY128" s="889"/>
      <c r="AZ128" s="889"/>
      <c r="BA128" s="889"/>
      <c r="BB128" s="889"/>
      <c r="BC128" s="889"/>
      <c r="BD128" s="889"/>
      <c r="BE128" s="890"/>
      <c r="BF128" s="1060" t="s">
        <v>221</v>
      </c>
      <c r="BG128" s="1061"/>
      <c r="BH128" s="1061"/>
      <c r="BI128" s="1061"/>
      <c r="BJ128" s="1061"/>
      <c r="BK128" s="1061"/>
      <c r="BL128" s="1062"/>
      <c r="BM128" s="1060">
        <v>14.13</v>
      </c>
      <c r="BN128" s="1061"/>
      <c r="BO128" s="1061"/>
      <c r="BP128" s="1061"/>
      <c r="BQ128" s="1061"/>
      <c r="BR128" s="1061"/>
      <c r="BS128" s="1062"/>
      <c r="BT128" s="1060">
        <v>20</v>
      </c>
      <c r="BU128" s="1061"/>
      <c r="BV128" s="1061"/>
      <c r="BW128" s="1061"/>
      <c r="BX128" s="1061"/>
      <c r="BY128" s="1061"/>
      <c r="BZ128" s="1079"/>
      <c r="CA128" s="236"/>
      <c r="CB128" s="236"/>
      <c r="CC128" s="236"/>
      <c r="CD128" s="236"/>
      <c r="CE128" s="236"/>
      <c r="CF128" s="236"/>
      <c r="CG128" s="233"/>
      <c r="CH128" s="233"/>
      <c r="CI128" s="233"/>
      <c r="CJ128" s="234"/>
      <c r="CK128" s="1025"/>
      <c r="CL128" s="1026"/>
      <c r="CM128" s="1026"/>
      <c r="CN128" s="1026"/>
      <c r="CO128" s="1027"/>
      <c r="CP128" s="1042" t="s">
        <v>460</v>
      </c>
      <c r="CQ128" s="1043"/>
      <c r="CR128" s="1043"/>
      <c r="CS128" s="1043"/>
      <c r="CT128" s="1043"/>
      <c r="CU128" s="1043"/>
      <c r="CV128" s="1043"/>
      <c r="CW128" s="1043"/>
      <c r="CX128" s="1043"/>
      <c r="CY128" s="1043"/>
      <c r="CZ128" s="1043"/>
      <c r="DA128" s="1043"/>
      <c r="DB128" s="1043"/>
      <c r="DC128" s="1043"/>
      <c r="DD128" s="1043"/>
      <c r="DE128" s="1043"/>
      <c r="DF128" s="1044"/>
      <c r="DG128" s="1045" t="s">
        <v>221</v>
      </c>
      <c r="DH128" s="1046"/>
      <c r="DI128" s="1046"/>
      <c r="DJ128" s="1046"/>
      <c r="DK128" s="1046"/>
      <c r="DL128" s="1046" t="s">
        <v>221</v>
      </c>
      <c r="DM128" s="1046"/>
      <c r="DN128" s="1046"/>
      <c r="DO128" s="1046"/>
      <c r="DP128" s="1046"/>
      <c r="DQ128" s="1046" t="s">
        <v>221</v>
      </c>
      <c r="DR128" s="1046"/>
      <c r="DS128" s="1046"/>
      <c r="DT128" s="1046"/>
      <c r="DU128" s="1046"/>
      <c r="DV128" s="1047" t="s">
        <v>221</v>
      </c>
      <c r="DW128" s="1047"/>
      <c r="DX128" s="1047"/>
      <c r="DY128" s="1047"/>
      <c r="DZ128" s="1048"/>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461</v>
      </c>
      <c r="X129" s="1074"/>
      <c r="Y129" s="1074"/>
      <c r="Z129" s="1075"/>
      <c r="AA129" s="958">
        <v>6851859</v>
      </c>
      <c r="AB129" s="959"/>
      <c r="AC129" s="959"/>
      <c r="AD129" s="959"/>
      <c r="AE129" s="960"/>
      <c r="AF129" s="961">
        <v>6901052</v>
      </c>
      <c r="AG129" s="959"/>
      <c r="AH129" s="959"/>
      <c r="AI129" s="959"/>
      <c r="AJ129" s="960"/>
      <c r="AK129" s="961">
        <v>6770806</v>
      </c>
      <c r="AL129" s="959"/>
      <c r="AM129" s="959"/>
      <c r="AN129" s="959"/>
      <c r="AO129" s="960"/>
      <c r="AP129" s="1076"/>
      <c r="AQ129" s="1077"/>
      <c r="AR129" s="1077"/>
      <c r="AS129" s="1077"/>
      <c r="AT129" s="1078"/>
      <c r="AU129" s="237"/>
      <c r="AV129" s="237"/>
      <c r="AW129" s="237"/>
      <c r="AX129" s="1067" t="s">
        <v>462</v>
      </c>
      <c r="AY129" s="950"/>
      <c r="AZ129" s="950"/>
      <c r="BA129" s="950"/>
      <c r="BB129" s="950"/>
      <c r="BC129" s="950"/>
      <c r="BD129" s="950"/>
      <c r="BE129" s="951"/>
      <c r="BF129" s="1068" t="s">
        <v>221</v>
      </c>
      <c r="BG129" s="1069"/>
      <c r="BH129" s="1069"/>
      <c r="BI129" s="1069"/>
      <c r="BJ129" s="1069"/>
      <c r="BK129" s="1069"/>
      <c r="BL129" s="1070"/>
      <c r="BM129" s="1068">
        <v>19.13</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464</v>
      </c>
      <c r="X130" s="1074"/>
      <c r="Y130" s="1074"/>
      <c r="Z130" s="1075"/>
      <c r="AA130" s="958">
        <v>1270973</v>
      </c>
      <c r="AB130" s="959"/>
      <c r="AC130" s="959"/>
      <c r="AD130" s="959"/>
      <c r="AE130" s="960"/>
      <c r="AF130" s="961">
        <v>1188401</v>
      </c>
      <c r="AG130" s="959"/>
      <c r="AH130" s="959"/>
      <c r="AI130" s="959"/>
      <c r="AJ130" s="960"/>
      <c r="AK130" s="961">
        <v>1190011</v>
      </c>
      <c r="AL130" s="959"/>
      <c r="AM130" s="959"/>
      <c r="AN130" s="959"/>
      <c r="AO130" s="960"/>
      <c r="AP130" s="1076"/>
      <c r="AQ130" s="1077"/>
      <c r="AR130" s="1077"/>
      <c r="AS130" s="1077"/>
      <c r="AT130" s="1078"/>
      <c r="AU130" s="237"/>
      <c r="AV130" s="237"/>
      <c r="AW130" s="237"/>
      <c r="AX130" s="1067" t="s">
        <v>465</v>
      </c>
      <c r="AY130" s="950"/>
      <c r="AZ130" s="950"/>
      <c r="BA130" s="950"/>
      <c r="BB130" s="950"/>
      <c r="BC130" s="950"/>
      <c r="BD130" s="950"/>
      <c r="BE130" s="951"/>
      <c r="BF130" s="1104">
        <v>9.9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466</v>
      </c>
      <c r="X131" s="1112"/>
      <c r="Y131" s="1112"/>
      <c r="Z131" s="1113"/>
      <c r="AA131" s="1005">
        <v>5580886</v>
      </c>
      <c r="AB131" s="984"/>
      <c r="AC131" s="984"/>
      <c r="AD131" s="984"/>
      <c r="AE131" s="985"/>
      <c r="AF131" s="983">
        <v>5712651</v>
      </c>
      <c r="AG131" s="984"/>
      <c r="AH131" s="984"/>
      <c r="AI131" s="984"/>
      <c r="AJ131" s="985"/>
      <c r="AK131" s="983">
        <v>5580795</v>
      </c>
      <c r="AL131" s="984"/>
      <c r="AM131" s="984"/>
      <c r="AN131" s="984"/>
      <c r="AO131" s="985"/>
      <c r="AP131" s="1114"/>
      <c r="AQ131" s="1115"/>
      <c r="AR131" s="1115"/>
      <c r="AS131" s="1115"/>
      <c r="AT131" s="1116"/>
      <c r="AU131" s="237"/>
      <c r="AV131" s="237"/>
      <c r="AW131" s="237"/>
      <c r="AX131" s="1086" t="s">
        <v>467</v>
      </c>
      <c r="AY131" s="1043"/>
      <c r="AZ131" s="1043"/>
      <c r="BA131" s="1043"/>
      <c r="BB131" s="1043"/>
      <c r="BC131" s="1043"/>
      <c r="BD131" s="1043"/>
      <c r="BE131" s="1044"/>
      <c r="BF131" s="1087">
        <v>33.1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468</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469</v>
      </c>
      <c r="W132" s="1097"/>
      <c r="X132" s="1097"/>
      <c r="Y132" s="1097"/>
      <c r="Z132" s="1098"/>
      <c r="AA132" s="1099">
        <v>8.4646595540000007</v>
      </c>
      <c r="AB132" s="1100"/>
      <c r="AC132" s="1100"/>
      <c r="AD132" s="1100"/>
      <c r="AE132" s="1101"/>
      <c r="AF132" s="1102">
        <v>10.24316031</v>
      </c>
      <c r="AG132" s="1100"/>
      <c r="AH132" s="1100"/>
      <c r="AI132" s="1100"/>
      <c r="AJ132" s="1101"/>
      <c r="AK132" s="1102">
        <v>11.030919430000001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470</v>
      </c>
      <c r="W133" s="1080"/>
      <c r="X133" s="1080"/>
      <c r="Y133" s="1080"/>
      <c r="Z133" s="1081"/>
      <c r="AA133" s="1082">
        <v>9.5</v>
      </c>
      <c r="AB133" s="1083"/>
      <c r="AC133" s="1083"/>
      <c r="AD133" s="1083"/>
      <c r="AE133" s="1084"/>
      <c r="AF133" s="1082">
        <v>9.6</v>
      </c>
      <c r="AG133" s="1083"/>
      <c r="AH133" s="1083"/>
      <c r="AI133" s="1083"/>
      <c r="AJ133" s="1084"/>
      <c r="AK133" s="1082">
        <v>9.9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20" t="s">
        <v>473</v>
      </c>
      <c r="L7" s="256"/>
      <c r="M7" s="257" t="s">
        <v>474</v>
      </c>
      <c r="N7" s="258"/>
    </row>
    <row r="8" spans="1:16" x14ac:dyDescent="0.15">
      <c r="A8" s="250"/>
      <c r="B8" s="246"/>
      <c r="C8" s="246"/>
      <c r="D8" s="246"/>
      <c r="E8" s="246"/>
      <c r="F8" s="246"/>
      <c r="G8" s="259"/>
      <c r="H8" s="260"/>
      <c r="I8" s="260"/>
      <c r="J8" s="261"/>
      <c r="K8" s="1121"/>
      <c r="L8" s="262" t="s">
        <v>475</v>
      </c>
      <c r="M8" s="263" t="s">
        <v>476</v>
      </c>
      <c r="N8" s="264" t="s">
        <v>477</v>
      </c>
    </row>
    <row r="9" spans="1:16" x14ac:dyDescent="0.15">
      <c r="A9" s="250"/>
      <c r="B9" s="246"/>
      <c r="C9" s="246"/>
      <c r="D9" s="246"/>
      <c r="E9" s="246"/>
      <c r="F9" s="246"/>
      <c r="G9" s="1122" t="s">
        <v>478</v>
      </c>
      <c r="H9" s="1123"/>
      <c r="I9" s="1123"/>
      <c r="J9" s="1124"/>
      <c r="K9" s="265">
        <v>1688055</v>
      </c>
      <c r="L9" s="266">
        <v>96378</v>
      </c>
      <c r="M9" s="267">
        <v>90363</v>
      </c>
      <c r="N9" s="268">
        <v>6.7</v>
      </c>
    </row>
    <row r="10" spans="1:16" x14ac:dyDescent="0.15">
      <c r="A10" s="250"/>
      <c r="B10" s="246"/>
      <c r="C10" s="246"/>
      <c r="D10" s="246"/>
      <c r="E10" s="246"/>
      <c r="F10" s="246"/>
      <c r="G10" s="1122" t="s">
        <v>479</v>
      </c>
      <c r="H10" s="1123"/>
      <c r="I10" s="1123"/>
      <c r="J10" s="1124"/>
      <c r="K10" s="269">
        <v>212559</v>
      </c>
      <c r="L10" s="270">
        <v>12136</v>
      </c>
      <c r="M10" s="271">
        <v>8469</v>
      </c>
      <c r="N10" s="272">
        <v>43.3</v>
      </c>
    </row>
    <row r="11" spans="1:16" ht="13.5" customHeight="1" x14ac:dyDescent="0.15">
      <c r="A11" s="250"/>
      <c r="B11" s="246"/>
      <c r="C11" s="246"/>
      <c r="D11" s="246"/>
      <c r="E11" s="246"/>
      <c r="F11" s="246"/>
      <c r="G11" s="1122" t="s">
        <v>480</v>
      </c>
      <c r="H11" s="1123"/>
      <c r="I11" s="1123"/>
      <c r="J11" s="1124"/>
      <c r="K11" s="269">
        <v>324513</v>
      </c>
      <c r="L11" s="270">
        <v>18528</v>
      </c>
      <c r="M11" s="271">
        <v>13208</v>
      </c>
      <c r="N11" s="272">
        <v>40.299999999999997</v>
      </c>
    </row>
    <row r="12" spans="1:16" ht="13.5" customHeight="1" x14ac:dyDescent="0.15">
      <c r="A12" s="250"/>
      <c r="B12" s="246"/>
      <c r="C12" s="246"/>
      <c r="D12" s="246"/>
      <c r="E12" s="246"/>
      <c r="F12" s="246"/>
      <c r="G12" s="1122" t="s">
        <v>481</v>
      </c>
      <c r="H12" s="1123"/>
      <c r="I12" s="1123"/>
      <c r="J12" s="1124"/>
      <c r="K12" s="269">
        <v>138791</v>
      </c>
      <c r="L12" s="270">
        <v>7924</v>
      </c>
      <c r="M12" s="271">
        <v>3308</v>
      </c>
      <c r="N12" s="272">
        <v>139.5</v>
      </c>
    </row>
    <row r="13" spans="1:16" ht="13.5" customHeight="1" x14ac:dyDescent="0.15">
      <c r="A13" s="250"/>
      <c r="B13" s="246"/>
      <c r="C13" s="246"/>
      <c r="D13" s="246"/>
      <c r="E13" s="246"/>
      <c r="F13" s="246"/>
      <c r="G13" s="1122" t="s">
        <v>482</v>
      </c>
      <c r="H13" s="1123"/>
      <c r="I13" s="1123"/>
      <c r="J13" s="1124"/>
      <c r="K13" s="269" t="s">
        <v>483</v>
      </c>
      <c r="L13" s="270" t="s">
        <v>483</v>
      </c>
      <c r="M13" s="271" t="s">
        <v>483</v>
      </c>
      <c r="N13" s="272" t="s">
        <v>483</v>
      </c>
    </row>
    <row r="14" spans="1:16" ht="13.5" customHeight="1" x14ac:dyDescent="0.15">
      <c r="A14" s="250"/>
      <c r="B14" s="246"/>
      <c r="C14" s="246"/>
      <c r="D14" s="246"/>
      <c r="E14" s="246"/>
      <c r="F14" s="246"/>
      <c r="G14" s="1122" t="s">
        <v>484</v>
      </c>
      <c r="H14" s="1123"/>
      <c r="I14" s="1123"/>
      <c r="J14" s="1124"/>
      <c r="K14" s="269">
        <v>39609</v>
      </c>
      <c r="L14" s="270">
        <v>2261</v>
      </c>
      <c r="M14" s="271">
        <v>6015</v>
      </c>
      <c r="N14" s="272">
        <v>-62.4</v>
      </c>
    </row>
    <row r="15" spans="1:16" ht="13.5" customHeight="1" x14ac:dyDescent="0.15">
      <c r="A15" s="250"/>
      <c r="B15" s="246"/>
      <c r="C15" s="246"/>
      <c r="D15" s="246"/>
      <c r="E15" s="246"/>
      <c r="F15" s="246"/>
      <c r="G15" s="1122" t="s">
        <v>485</v>
      </c>
      <c r="H15" s="1123"/>
      <c r="I15" s="1123"/>
      <c r="J15" s="1124"/>
      <c r="K15" s="269">
        <v>22237</v>
      </c>
      <c r="L15" s="270">
        <v>1270</v>
      </c>
      <c r="M15" s="271">
        <v>2049</v>
      </c>
      <c r="N15" s="272">
        <v>-38</v>
      </c>
    </row>
    <row r="16" spans="1:16" x14ac:dyDescent="0.15">
      <c r="A16" s="250"/>
      <c r="B16" s="246"/>
      <c r="C16" s="246"/>
      <c r="D16" s="246"/>
      <c r="E16" s="246"/>
      <c r="F16" s="246"/>
      <c r="G16" s="1125" t="s">
        <v>486</v>
      </c>
      <c r="H16" s="1126"/>
      <c r="I16" s="1126"/>
      <c r="J16" s="1127"/>
      <c r="K16" s="270">
        <v>-153512</v>
      </c>
      <c r="L16" s="270">
        <v>-8765</v>
      </c>
      <c r="M16" s="271">
        <v>-10381</v>
      </c>
      <c r="N16" s="272">
        <v>-15.6</v>
      </c>
    </row>
    <row r="17" spans="1:16" x14ac:dyDescent="0.15">
      <c r="A17" s="250"/>
      <c r="B17" s="246"/>
      <c r="C17" s="246"/>
      <c r="D17" s="246"/>
      <c r="E17" s="246"/>
      <c r="F17" s="246"/>
      <c r="G17" s="1125" t="s">
        <v>169</v>
      </c>
      <c r="H17" s="1126"/>
      <c r="I17" s="1126"/>
      <c r="J17" s="1127"/>
      <c r="K17" s="270">
        <v>2272252</v>
      </c>
      <c r="L17" s="270">
        <v>129732</v>
      </c>
      <c r="M17" s="271">
        <v>113031</v>
      </c>
      <c r="N17" s="272">
        <v>14.8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17" t="s">
        <v>491</v>
      </c>
      <c r="H21" s="1118"/>
      <c r="I21" s="1118"/>
      <c r="J21" s="1119"/>
      <c r="K21" s="282">
        <v>11.3</v>
      </c>
      <c r="L21" s="283">
        <v>10.59</v>
      </c>
      <c r="M21" s="284">
        <v>0.71</v>
      </c>
      <c r="N21" s="251"/>
      <c r="O21" s="285"/>
      <c r="P21" s="281"/>
    </row>
    <row r="22" spans="1:16" s="286" customFormat="1" x14ac:dyDescent="0.15">
      <c r="A22" s="281"/>
      <c r="B22" s="251"/>
      <c r="C22" s="251"/>
      <c r="D22" s="251"/>
      <c r="E22" s="251"/>
      <c r="F22" s="251"/>
      <c r="G22" s="1117" t="s">
        <v>492</v>
      </c>
      <c r="H22" s="1118"/>
      <c r="I22" s="1118"/>
      <c r="J22" s="1119"/>
      <c r="K22" s="287">
        <v>92.4</v>
      </c>
      <c r="L22" s="288">
        <v>95.9</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20" t="s">
        <v>473</v>
      </c>
      <c r="L30" s="256"/>
      <c r="M30" s="257" t="s">
        <v>474</v>
      </c>
      <c r="N30" s="258"/>
    </row>
    <row r="31" spans="1:16" x14ac:dyDescent="0.15">
      <c r="A31" s="250"/>
      <c r="B31" s="246"/>
      <c r="C31" s="246"/>
      <c r="D31" s="246"/>
      <c r="E31" s="246"/>
      <c r="F31" s="246"/>
      <c r="G31" s="259"/>
      <c r="H31" s="260"/>
      <c r="I31" s="260"/>
      <c r="J31" s="261"/>
      <c r="K31" s="1121"/>
      <c r="L31" s="262" t="s">
        <v>475</v>
      </c>
      <c r="M31" s="263" t="s">
        <v>476</v>
      </c>
      <c r="N31" s="264" t="s">
        <v>477</v>
      </c>
    </row>
    <row r="32" spans="1:16" ht="27" customHeight="1" x14ac:dyDescent="0.15">
      <c r="A32" s="250"/>
      <c r="B32" s="246"/>
      <c r="C32" s="246"/>
      <c r="D32" s="246"/>
      <c r="E32" s="246"/>
      <c r="F32" s="246"/>
      <c r="G32" s="1133" t="s">
        <v>496</v>
      </c>
      <c r="H32" s="1134"/>
      <c r="I32" s="1134"/>
      <c r="J32" s="1135"/>
      <c r="K32" s="296">
        <v>1454918</v>
      </c>
      <c r="L32" s="296">
        <v>83067</v>
      </c>
      <c r="M32" s="297">
        <v>74012</v>
      </c>
      <c r="N32" s="298">
        <v>12.2</v>
      </c>
    </row>
    <row r="33" spans="1:16" ht="13.5" customHeight="1" x14ac:dyDescent="0.15">
      <c r="A33" s="250"/>
      <c r="B33" s="246"/>
      <c r="C33" s="246"/>
      <c r="D33" s="246"/>
      <c r="E33" s="246"/>
      <c r="F33" s="246"/>
      <c r="G33" s="1133" t="s">
        <v>497</v>
      </c>
      <c r="H33" s="1134"/>
      <c r="I33" s="1134"/>
      <c r="J33" s="1135"/>
      <c r="K33" s="296" t="s">
        <v>483</v>
      </c>
      <c r="L33" s="296" t="s">
        <v>483</v>
      </c>
      <c r="M33" s="297" t="s">
        <v>483</v>
      </c>
      <c r="N33" s="298" t="s">
        <v>483</v>
      </c>
    </row>
    <row r="34" spans="1:16" ht="27" customHeight="1" x14ac:dyDescent="0.15">
      <c r="A34" s="250"/>
      <c r="B34" s="246"/>
      <c r="C34" s="246"/>
      <c r="D34" s="246"/>
      <c r="E34" s="246"/>
      <c r="F34" s="246"/>
      <c r="G34" s="1133" t="s">
        <v>498</v>
      </c>
      <c r="H34" s="1134"/>
      <c r="I34" s="1134"/>
      <c r="J34" s="1135"/>
      <c r="K34" s="296" t="s">
        <v>483</v>
      </c>
      <c r="L34" s="296" t="s">
        <v>483</v>
      </c>
      <c r="M34" s="297" t="s">
        <v>483</v>
      </c>
      <c r="N34" s="298" t="s">
        <v>483</v>
      </c>
    </row>
    <row r="35" spans="1:16" ht="27" customHeight="1" x14ac:dyDescent="0.15">
      <c r="A35" s="250"/>
      <c r="B35" s="246"/>
      <c r="C35" s="246"/>
      <c r="D35" s="246"/>
      <c r="E35" s="246"/>
      <c r="F35" s="246"/>
      <c r="G35" s="1133" t="s">
        <v>499</v>
      </c>
      <c r="H35" s="1134"/>
      <c r="I35" s="1134"/>
      <c r="J35" s="1135"/>
      <c r="K35" s="296">
        <v>432755</v>
      </c>
      <c r="L35" s="296">
        <v>24708</v>
      </c>
      <c r="M35" s="297">
        <v>19870</v>
      </c>
      <c r="N35" s="298">
        <v>24.3</v>
      </c>
    </row>
    <row r="36" spans="1:16" ht="27" customHeight="1" x14ac:dyDescent="0.15">
      <c r="A36" s="250"/>
      <c r="B36" s="246"/>
      <c r="C36" s="246"/>
      <c r="D36" s="246"/>
      <c r="E36" s="246"/>
      <c r="F36" s="246"/>
      <c r="G36" s="1133" t="s">
        <v>500</v>
      </c>
      <c r="H36" s="1134"/>
      <c r="I36" s="1134"/>
      <c r="J36" s="1135"/>
      <c r="K36" s="296">
        <v>9931</v>
      </c>
      <c r="L36" s="296">
        <v>567</v>
      </c>
      <c r="M36" s="297">
        <v>2956</v>
      </c>
      <c r="N36" s="298">
        <v>-80.8</v>
      </c>
    </row>
    <row r="37" spans="1:16" ht="13.5" customHeight="1" x14ac:dyDescent="0.15">
      <c r="A37" s="250"/>
      <c r="B37" s="246"/>
      <c r="C37" s="246"/>
      <c r="D37" s="246"/>
      <c r="E37" s="246"/>
      <c r="F37" s="246"/>
      <c r="G37" s="1133" t="s">
        <v>501</v>
      </c>
      <c r="H37" s="1134"/>
      <c r="I37" s="1134"/>
      <c r="J37" s="1135"/>
      <c r="K37" s="296">
        <v>2222</v>
      </c>
      <c r="L37" s="296">
        <v>127</v>
      </c>
      <c r="M37" s="297">
        <v>1289</v>
      </c>
      <c r="N37" s="298">
        <v>-90.1</v>
      </c>
    </row>
    <row r="38" spans="1:16" ht="27" customHeight="1" x14ac:dyDescent="0.15">
      <c r="A38" s="250"/>
      <c r="B38" s="246"/>
      <c r="C38" s="246"/>
      <c r="D38" s="246"/>
      <c r="E38" s="246"/>
      <c r="F38" s="246"/>
      <c r="G38" s="1136" t="s">
        <v>502</v>
      </c>
      <c r="H38" s="1137"/>
      <c r="I38" s="1137"/>
      <c r="J38" s="1138"/>
      <c r="K38" s="299" t="s">
        <v>483</v>
      </c>
      <c r="L38" s="299" t="s">
        <v>483</v>
      </c>
      <c r="M38" s="300">
        <v>3</v>
      </c>
      <c r="N38" s="301" t="s">
        <v>483</v>
      </c>
      <c r="O38" s="295"/>
    </row>
    <row r="39" spans="1:16" x14ac:dyDescent="0.15">
      <c r="A39" s="250"/>
      <c r="B39" s="246"/>
      <c r="C39" s="246"/>
      <c r="D39" s="246"/>
      <c r="E39" s="246"/>
      <c r="F39" s="246"/>
      <c r="G39" s="1136" t="s">
        <v>503</v>
      </c>
      <c r="H39" s="1137"/>
      <c r="I39" s="1137"/>
      <c r="J39" s="1138"/>
      <c r="K39" s="302">
        <v>-94202</v>
      </c>
      <c r="L39" s="302">
        <v>-5378</v>
      </c>
      <c r="M39" s="303">
        <v>-3576</v>
      </c>
      <c r="N39" s="304">
        <v>50.4</v>
      </c>
      <c r="O39" s="295"/>
    </row>
    <row r="40" spans="1:16" ht="27" customHeight="1" x14ac:dyDescent="0.15">
      <c r="A40" s="250"/>
      <c r="B40" s="246"/>
      <c r="C40" s="246"/>
      <c r="D40" s="246"/>
      <c r="E40" s="246"/>
      <c r="F40" s="246"/>
      <c r="G40" s="1133" t="s">
        <v>504</v>
      </c>
      <c r="H40" s="1134"/>
      <c r="I40" s="1134"/>
      <c r="J40" s="1135"/>
      <c r="K40" s="302">
        <v>-1190011</v>
      </c>
      <c r="L40" s="302">
        <v>-67942</v>
      </c>
      <c r="M40" s="303">
        <v>-65861</v>
      </c>
      <c r="N40" s="304">
        <v>3.2</v>
      </c>
      <c r="O40" s="295"/>
    </row>
    <row r="41" spans="1:16" x14ac:dyDescent="0.15">
      <c r="A41" s="250"/>
      <c r="B41" s="246"/>
      <c r="C41" s="246"/>
      <c r="D41" s="246"/>
      <c r="E41" s="246"/>
      <c r="F41" s="246"/>
      <c r="G41" s="1139" t="s">
        <v>281</v>
      </c>
      <c r="H41" s="1140"/>
      <c r="I41" s="1140"/>
      <c r="J41" s="1141"/>
      <c r="K41" s="296">
        <v>615613</v>
      </c>
      <c r="L41" s="302">
        <v>35148</v>
      </c>
      <c r="M41" s="303">
        <v>28693</v>
      </c>
      <c r="N41" s="304">
        <v>22.5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28" t="s">
        <v>473</v>
      </c>
      <c r="J49" s="1130" t="s">
        <v>508</v>
      </c>
      <c r="K49" s="1131"/>
      <c r="L49" s="1131"/>
      <c r="M49" s="1131"/>
      <c r="N49" s="1132"/>
    </row>
    <row r="50" spans="1:14" x14ac:dyDescent="0.15">
      <c r="A50" s="250"/>
      <c r="B50" s="246"/>
      <c r="C50" s="246"/>
      <c r="D50" s="246"/>
      <c r="E50" s="246"/>
      <c r="F50" s="246"/>
      <c r="G50" s="314"/>
      <c r="H50" s="315"/>
      <c r="I50" s="1129"/>
      <c r="J50" s="316" t="s">
        <v>509</v>
      </c>
      <c r="K50" s="317" t="s">
        <v>510</v>
      </c>
      <c r="L50" s="318" t="s">
        <v>511</v>
      </c>
      <c r="M50" s="319" t="s">
        <v>512</v>
      </c>
      <c r="N50" s="320" t="s">
        <v>513</v>
      </c>
    </row>
    <row r="51" spans="1:14" x14ac:dyDescent="0.15">
      <c r="A51" s="250"/>
      <c r="B51" s="246"/>
      <c r="C51" s="246"/>
      <c r="D51" s="246"/>
      <c r="E51" s="246"/>
      <c r="F51" s="246"/>
      <c r="G51" s="312" t="s">
        <v>514</v>
      </c>
      <c r="H51" s="313"/>
      <c r="I51" s="321">
        <v>2748227</v>
      </c>
      <c r="J51" s="322">
        <v>147058</v>
      </c>
      <c r="K51" s="323">
        <v>-18</v>
      </c>
      <c r="L51" s="324">
        <v>79181</v>
      </c>
      <c r="M51" s="325">
        <v>-12.8</v>
      </c>
      <c r="N51" s="326">
        <v>-5.2</v>
      </c>
    </row>
    <row r="52" spans="1:14" x14ac:dyDescent="0.15">
      <c r="A52" s="250"/>
      <c r="B52" s="246"/>
      <c r="C52" s="246"/>
      <c r="D52" s="246"/>
      <c r="E52" s="246"/>
      <c r="F52" s="246"/>
      <c r="G52" s="327"/>
      <c r="H52" s="328" t="s">
        <v>515</v>
      </c>
      <c r="I52" s="329">
        <v>1078796</v>
      </c>
      <c r="J52" s="330">
        <v>57727</v>
      </c>
      <c r="K52" s="331">
        <v>45.6</v>
      </c>
      <c r="L52" s="332">
        <v>40448</v>
      </c>
      <c r="M52" s="333">
        <v>-14</v>
      </c>
      <c r="N52" s="334">
        <v>59.6</v>
      </c>
    </row>
    <row r="53" spans="1:14" x14ac:dyDescent="0.15">
      <c r="A53" s="250"/>
      <c r="B53" s="246"/>
      <c r="C53" s="246"/>
      <c r="D53" s="246"/>
      <c r="E53" s="246"/>
      <c r="F53" s="246"/>
      <c r="G53" s="312" t="s">
        <v>516</v>
      </c>
      <c r="H53" s="313"/>
      <c r="I53" s="321">
        <v>4602430</v>
      </c>
      <c r="J53" s="322">
        <v>248982</v>
      </c>
      <c r="K53" s="323">
        <v>69.3</v>
      </c>
      <c r="L53" s="324">
        <v>118124</v>
      </c>
      <c r="M53" s="325">
        <v>49.2</v>
      </c>
      <c r="N53" s="326">
        <v>20.100000000000001</v>
      </c>
    </row>
    <row r="54" spans="1:14" x14ac:dyDescent="0.15">
      <c r="A54" s="250"/>
      <c r="B54" s="246"/>
      <c r="C54" s="246"/>
      <c r="D54" s="246"/>
      <c r="E54" s="246"/>
      <c r="F54" s="246"/>
      <c r="G54" s="327"/>
      <c r="H54" s="328" t="s">
        <v>515</v>
      </c>
      <c r="I54" s="329">
        <v>1442821</v>
      </c>
      <c r="J54" s="330">
        <v>78054</v>
      </c>
      <c r="K54" s="331">
        <v>35.200000000000003</v>
      </c>
      <c r="L54" s="332">
        <v>54614</v>
      </c>
      <c r="M54" s="333">
        <v>35</v>
      </c>
      <c r="N54" s="334">
        <v>0.2</v>
      </c>
    </row>
    <row r="55" spans="1:14" x14ac:dyDescent="0.15">
      <c r="A55" s="250"/>
      <c r="B55" s="246"/>
      <c r="C55" s="246"/>
      <c r="D55" s="246"/>
      <c r="E55" s="246"/>
      <c r="F55" s="246"/>
      <c r="G55" s="312" t="s">
        <v>517</v>
      </c>
      <c r="H55" s="313"/>
      <c r="I55" s="321">
        <v>4326373</v>
      </c>
      <c r="J55" s="322">
        <v>238881</v>
      </c>
      <c r="K55" s="323">
        <v>-4.0999999999999996</v>
      </c>
      <c r="L55" s="324">
        <v>101693</v>
      </c>
      <c r="M55" s="325">
        <v>-13.9</v>
      </c>
      <c r="N55" s="326">
        <v>9.8000000000000007</v>
      </c>
    </row>
    <row r="56" spans="1:14" x14ac:dyDescent="0.15">
      <c r="A56" s="250"/>
      <c r="B56" s="246"/>
      <c r="C56" s="246"/>
      <c r="D56" s="246"/>
      <c r="E56" s="246"/>
      <c r="F56" s="246"/>
      <c r="G56" s="327"/>
      <c r="H56" s="328" t="s">
        <v>515</v>
      </c>
      <c r="I56" s="329">
        <v>960453</v>
      </c>
      <c r="J56" s="330">
        <v>53031</v>
      </c>
      <c r="K56" s="331">
        <v>-32.1</v>
      </c>
      <c r="L56" s="332">
        <v>51066</v>
      </c>
      <c r="M56" s="333">
        <v>-6.5</v>
      </c>
      <c r="N56" s="334">
        <v>-25.6</v>
      </c>
    </row>
    <row r="57" spans="1:14" x14ac:dyDescent="0.15">
      <c r="A57" s="250"/>
      <c r="B57" s="246"/>
      <c r="C57" s="246"/>
      <c r="D57" s="246"/>
      <c r="E57" s="246"/>
      <c r="F57" s="246"/>
      <c r="G57" s="312" t="s">
        <v>518</v>
      </c>
      <c r="H57" s="313"/>
      <c r="I57" s="321">
        <v>2450408</v>
      </c>
      <c r="J57" s="322">
        <v>137563</v>
      </c>
      <c r="K57" s="323">
        <v>-42.4</v>
      </c>
      <c r="L57" s="324">
        <v>96635</v>
      </c>
      <c r="M57" s="325">
        <v>-5</v>
      </c>
      <c r="N57" s="326">
        <v>-37.4</v>
      </c>
    </row>
    <row r="58" spans="1:14" x14ac:dyDescent="0.15">
      <c r="A58" s="250"/>
      <c r="B58" s="246"/>
      <c r="C58" s="246"/>
      <c r="D58" s="246"/>
      <c r="E58" s="246"/>
      <c r="F58" s="246"/>
      <c r="G58" s="327"/>
      <c r="H58" s="328" t="s">
        <v>515</v>
      </c>
      <c r="I58" s="329">
        <v>548881</v>
      </c>
      <c r="J58" s="330">
        <v>30814</v>
      </c>
      <c r="K58" s="331">
        <v>-41.9</v>
      </c>
      <c r="L58" s="332">
        <v>44408</v>
      </c>
      <c r="M58" s="333">
        <v>-13</v>
      </c>
      <c r="N58" s="334">
        <v>-28.9</v>
      </c>
    </row>
    <row r="59" spans="1:14" x14ac:dyDescent="0.15">
      <c r="A59" s="250"/>
      <c r="B59" s="246"/>
      <c r="C59" s="246"/>
      <c r="D59" s="246"/>
      <c r="E59" s="246"/>
      <c r="F59" s="246"/>
      <c r="G59" s="312" t="s">
        <v>519</v>
      </c>
      <c r="H59" s="313"/>
      <c r="I59" s="321">
        <v>2320355</v>
      </c>
      <c r="J59" s="322">
        <v>132478</v>
      </c>
      <c r="K59" s="323">
        <v>-3.7</v>
      </c>
      <c r="L59" s="324">
        <v>97062</v>
      </c>
      <c r="M59" s="325">
        <v>0.4</v>
      </c>
      <c r="N59" s="326">
        <v>-4.0999999999999996</v>
      </c>
    </row>
    <row r="60" spans="1:14" x14ac:dyDescent="0.15">
      <c r="A60" s="250"/>
      <c r="B60" s="246"/>
      <c r="C60" s="246"/>
      <c r="D60" s="246"/>
      <c r="E60" s="246"/>
      <c r="F60" s="246"/>
      <c r="G60" s="327"/>
      <c r="H60" s="328" t="s">
        <v>515</v>
      </c>
      <c r="I60" s="335">
        <v>699719</v>
      </c>
      <c r="J60" s="330">
        <v>39950</v>
      </c>
      <c r="K60" s="331">
        <v>29.6</v>
      </c>
      <c r="L60" s="332">
        <v>50112</v>
      </c>
      <c r="M60" s="333">
        <v>12.8</v>
      </c>
      <c r="N60" s="334">
        <v>16.8</v>
      </c>
    </row>
    <row r="61" spans="1:14" x14ac:dyDescent="0.15">
      <c r="A61" s="250"/>
      <c r="B61" s="246"/>
      <c r="C61" s="246"/>
      <c r="D61" s="246"/>
      <c r="E61" s="246"/>
      <c r="F61" s="246"/>
      <c r="G61" s="312" t="s">
        <v>520</v>
      </c>
      <c r="H61" s="336"/>
      <c r="I61" s="337">
        <v>3289559</v>
      </c>
      <c r="J61" s="338">
        <v>180992</v>
      </c>
      <c r="K61" s="339">
        <v>0.2</v>
      </c>
      <c r="L61" s="340">
        <v>98539</v>
      </c>
      <c r="M61" s="341">
        <v>3.6</v>
      </c>
      <c r="N61" s="326">
        <v>-3.4</v>
      </c>
    </row>
    <row r="62" spans="1:14" x14ac:dyDescent="0.15">
      <c r="A62" s="250"/>
      <c r="B62" s="246"/>
      <c r="C62" s="246"/>
      <c r="D62" s="246"/>
      <c r="E62" s="246"/>
      <c r="F62" s="246"/>
      <c r="G62" s="327"/>
      <c r="H62" s="328" t="s">
        <v>515</v>
      </c>
      <c r="I62" s="329">
        <v>946134</v>
      </c>
      <c r="J62" s="330">
        <v>51915</v>
      </c>
      <c r="K62" s="331">
        <v>7.3</v>
      </c>
      <c r="L62" s="332">
        <v>48130</v>
      </c>
      <c r="M62" s="333">
        <v>2.9</v>
      </c>
      <c r="N62" s="334">
        <v>4.4000000000000004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2" t="s">
        <v>3</v>
      </c>
      <c r="D47" s="1142"/>
      <c r="E47" s="1143"/>
      <c r="F47" s="11">
        <v>22.66</v>
      </c>
      <c r="G47" s="12">
        <v>22.55</v>
      </c>
      <c r="H47" s="12">
        <v>26.67</v>
      </c>
      <c r="I47" s="12">
        <v>32.159999999999997</v>
      </c>
      <c r="J47" s="13">
        <v>35.020000000000003</v>
      </c>
    </row>
    <row r="48" spans="2:10" ht="57.75" customHeight="1" x14ac:dyDescent="0.15">
      <c r="B48" s="14"/>
      <c r="C48" s="1144" t="s">
        <v>4</v>
      </c>
      <c r="D48" s="1144"/>
      <c r="E48" s="1145"/>
      <c r="F48" s="15">
        <v>6.82</v>
      </c>
      <c r="G48" s="16">
        <v>6.47</v>
      </c>
      <c r="H48" s="16">
        <v>7.37</v>
      </c>
      <c r="I48" s="16">
        <v>7.01</v>
      </c>
      <c r="J48" s="17">
        <v>1.78</v>
      </c>
    </row>
    <row r="49" spans="2:10" ht="57.75" customHeight="1" thickBot="1" x14ac:dyDescent="0.2">
      <c r="B49" s="18"/>
      <c r="C49" s="1146" t="s">
        <v>5</v>
      </c>
      <c r="D49" s="1146"/>
      <c r="E49" s="1147"/>
      <c r="F49" s="19">
        <v>3.72</v>
      </c>
      <c r="G49" s="20" t="s">
        <v>527</v>
      </c>
      <c r="H49" s="20">
        <v>4.4800000000000004</v>
      </c>
      <c r="I49" s="20">
        <v>5.37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2018-02-22T13:25:11Z</cp:lastPrinted>
  <dcterms:created xsi:type="dcterms:W3CDTF">2018-01-24T03:39:59Z</dcterms:created>
  <dcterms:modified xsi:type="dcterms:W3CDTF">2018-02-23T02:32:52Z</dcterms:modified>
  <cp:category/>
</cp:coreProperties>
</file>