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4\01_R3年度版（R2決算）\14 公表（2回目）\02 1回目＋2回目\"/>
    </mc:Choice>
  </mc:AlternateContent>
  <bookViews>
    <workbookView xWindow="0" yWindow="0" windowWidth="23040" windowHeight="91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35" i="10"/>
  <c r="CO34" i="10"/>
  <c r="CO35" i="10" s="1"/>
  <c r="BW34" i="10"/>
  <c r="BW35" i="10" s="1"/>
  <c r="BW36" i="10" s="1"/>
  <c r="BW37" i="10" s="1"/>
  <c r="BW38" i="10" s="1"/>
  <c r="BW39"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<sst xmlns="http://schemas.openxmlformats.org/spreadsheetml/2006/main" count="1131" uniqueCount="613">
  <si>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</si>
  <si>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</si>
  <si>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</si>
  <si>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</si>
  <si>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</si>
  <si>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</si>
  <si>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</si>
  <si>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</si>
  <si>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</si>
  <si>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</si>
  <si>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</si>
  <si>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</si>
  <si>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</si>
  <si>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</si>
  <si>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</si>
  <si>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</si>
  <si>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</si>
  <si>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</si>
  <si>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</si>
  <si>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</si>
  <si>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</si>
  <si>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</si>
  <si>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</si>
  <si>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</si>
  <si>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</si>
  <si>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</si>
  <si>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</si>
  <si>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</si>
  <si>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</si>
  <si>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</si>
  <si>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</si>
  <si>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</si>
  <si>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</si>
  <si>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</si>
  <si>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</si>
  <si>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</si>
  <si>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</si>
  <si>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</si>
  <si>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</si>
  <si>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</si>
  <si>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</si>
  <si>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</si>
  <si>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</si>
  <si>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</si>
  <si>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</si>
  <si>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</si>
  <si>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</si>
  <si>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</si>
  <si>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</si>
  <si>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</si>
  <si>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</si>
  <si>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</si>
  <si>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</si>
  <si>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</si>
  <si>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</si>
  <si>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</si>
  <si>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</si>
  <si>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</si>
  <si>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</si>
  <si>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</si>
  <si>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</si>
  <si>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</si>
  <si>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</si>
  <si>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</si>
  <si>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</si>
  <si>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</si>
  <si>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</si>
  <si>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</si>
  <si>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</si>
  <si>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</si>
  <si>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</si>
  <si>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</si>
  <si>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</si>
  <si>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</si>
  <si>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</si>
  <si>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</si>
  <si>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</si>
  <si>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</si>
  <si>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</si>
  <si>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</si>
  <si>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</si>
  <si>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</si>
  <si>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</si>
  <si>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</si>
  <si>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</si>
  <si>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</si>
  <si>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</si>
  <si>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</si>
  <si>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</si>
  <si>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</si>
  <si>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</si>
  <si>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</si>
  <si>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</si>
  <si>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</si>
  <si>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</si>
  <si>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</si>
  <si>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</si>
  <si>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洋野町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</si>
  <si>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</si>
  <si>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</si>
  <si>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</si>
  <si>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</si>
  <si>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</si>
  <si>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</si>
  <si>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</si>
  <si>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</si>
  <si>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</si>
  <si>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</si>
  <si>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</si>
  <si>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</si>
  <si>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</si>
  <si>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</si>
  <si>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</si>
  <si>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</si>
  <si>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</si>
  <si>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</si>
  <si>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</si>
  <si>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</si>
  <si>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</si>
  <si>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</si>
  <si>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</si>
  <si>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</si>
  <si>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</si>
  <si>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</si>
  <si>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</si>
  <si>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</si>
  <si>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</si>
  <si>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</si>
  <si>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</si>
  <si>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</si>
  <si>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</si>
  <si>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</si>
  <si>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</si>
  <si>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</si>
  <si>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</si>
  <si>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</si>
  <si>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</si>
  <si>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</si>
  <si>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</si>
  <si>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</si>
  <si>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</si>
  <si>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</si>
  <si>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</si>
  <si>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</si>
  <si>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</si>
  <si>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</si>
  <si>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</si>
  <si>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</si>
  <si>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</si>
  <si>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</si>
  <si>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</si>
  <si>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</si>
  <si>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</si>
  <si>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</si>
  <si>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</si>
  <si>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</si>
  <si>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</si>
  <si>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</si>
  <si>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</si>
  <si>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</si>
  <si>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</si>
  <si>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</si>
  <si>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</si>
  <si>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</si>
  <si>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</si>
  <si>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</si>
  <si>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</si>
  <si>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</si>
  <si>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</si>
  <si>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</si>
  <si>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</si>
  <si>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</si>
  <si>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</si>
  <si>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</si>
  <si>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</si>
  <si>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</si>
  <si>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</si>
  <si>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</si>
  <si>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</si>
  <si>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</si>
  <si>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</si>
  <si>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</si>
  <si>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</si>
  <si>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</si>
  <si>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</si>
  <si>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</si>
  <si>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</si>
  <si>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</si>
  <si>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</si>
  <si>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</si>
  <si>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</si>
  <si>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</si>
  <si>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</si>
  <si>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</si>
  <si>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</si>
  <si>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</si>
  <si>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</si>
  <si>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</si>
  <si>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</si>
  <si>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</si>
  <si>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</si>
  <si>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</si>
  <si>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</si>
  <si>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</si>
  <si>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</si>
  <si>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</si>
  <si>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</si>
  <si>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</si>
  <si>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</si>
  <si>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</si>
  <si>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</si>
  <si>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</si>
  <si>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</si>
  <si>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</si>
  <si>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岩手県洋野町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</si>
  <si>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</si>
  <si>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</si>
  <si>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</si>
  <si>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</si>
  <si>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</si>
  <si>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</si>
  <si>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</si>
  <si>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</si>
  <si>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</si>
  <si>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</si>
  <si>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</si>
  <si>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</si>
  <si>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</si>
  <si>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</si>
  <si>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</si>
  <si>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</si>
  <si>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</si>
  <si>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</si>
  <si>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</si>
  <si>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</si>
  <si>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</si>
  <si>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</si>
  <si>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</si>
  <si>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</si>
  <si>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</si>
  <si>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</si>
  <si>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</si>
  <si>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</si>
  <si>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</si>
  <si>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</si>
  <si>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</si>
  <si>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</si>
  <si>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</si>
  <si>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</si>
  <si>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</si>
  <si>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</si>
  <si>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</si>
  <si>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</si>
  <si>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</si>
  <si>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</si>
  <si>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</si>
  <si>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</si>
  <si>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</si>
  <si>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</si>
  <si>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</si>
  <si>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</si>
  <si>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</si>
  <si>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</si>
  <si>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</si>
  <si>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</si>
  <si>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</si>
  <si>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</si>
  <si>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</si>
  <si>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</si>
  <si>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</si>
  <si>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</si>
  <si>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</si>
  <si>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</si>
  <si>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</si>
  <si>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</si>
  <si>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</si>
  <si>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</si>
  <si>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</si>
  <si>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</si>
  <si>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</si>
  <si>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</si>
  <si>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</si>
  <si>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</si>
  <si>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</si>
  <si>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</si>
  <si>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</si>
  <si>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</si>
  <si>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</si>
  <si>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</si>
  <si>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</si>
  <si>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</si>
  <si>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</si>
  <si>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</si>
  <si>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</si>
  <si>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</si>
  <si>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</si>
  <si>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</si>
  <si>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</si>
  <si>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</si>
  <si>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</si>
  <si>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</si>
  <si>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</si>
  <si>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</si>
  <si>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</si>
  <si>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</si>
  <si>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</si>
  <si>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</si>
  <si>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</si>
  <si>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</si>
  <si>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</si>
  <si>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</si>
  <si>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</si>
  <si>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</si>
  <si>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</si>
  <si>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</si>
  <si>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</si>
  <si>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</si>
  <si>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</si>
  <si>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</si>
  <si>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</si>
  <si>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</si>
  <si>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</si>
  <si>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</si>
  <si>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</si>
  <si>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</si>
  <si>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</si>
  <si>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</si>
  <si>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</si>
  <si>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</si>
  <si>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</si>
  <si>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</si>
  <si>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</si>
  <si>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</si>
  <si>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</si>
  <si>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</si>
  <si>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</si>
  <si>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</si>
  <si>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</si>
  <si>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</si>
  <si>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</si>
  <si>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</si>
  <si>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</si>
  <si>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</si>
  <si>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</si>
  <si>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</si>
  <si>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</si>
  <si>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</si>
  <si>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</si>
  <si>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</si>
  <si>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</si>
  <si>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</si>
  <si>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</si>
  <si>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</si>
  <si>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</si>
  <si>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</si>
  <si>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</si>
  <si>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</si>
  <si>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</si>
  <si>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</si>
  <si>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</si>
  <si>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</si>
  <si>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</si>
  <si>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</si>
  <si>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</si>
  <si>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</si>
  <si>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</si>
  <si>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</si>
  <si>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</si>
  <si>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</si>
  <si>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岩手県洋野町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</si>
  <si>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</si>
  <si>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</si>
  <si>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</si>
  <si>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</si>
  <si>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</si>
  <si>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</si>
  <si>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</si>
  <si>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</si>
  <si>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</si>
  <si>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</si>
  <si>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</si>
  <si>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</si>
  <si>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</si>
  <si>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</si>
  <si>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</si>
  <si>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</si>
  <si>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</si>
  <si>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</si>
  <si>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</si>
  <si>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</si>
  <si>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</si>
  <si>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</si>
  <si>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</si>
  <si>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</si>
  <si>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</si>
  <si>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</si>
  <si>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</si>
  <si>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</si>
  <si>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</si>
  <si>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</si>
  <si>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</si>
  <si>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</si>
  <si>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</si>
  <si>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</si>
  <si>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国民健康保険診療施設</t>
    <phoneticPr fontId="5"/>
  </si>
  <si>
    <t>後期高齢者医療</t>
    <phoneticPr fontId="5"/>
  </si>
  <si>
    <t>病院事業</t>
    <phoneticPr fontId="5"/>
  </si>
  <si>
    <t>法適用企業</t>
    <phoneticPr fontId="5"/>
  </si>
  <si>
    <t>水道事業</t>
    <phoneticPr fontId="5"/>
  </si>
  <si>
    <t>法適用企業</t>
    <phoneticPr fontId="5"/>
  </si>
  <si>
    <t>魚市場事業</t>
    <phoneticPr fontId="5"/>
  </si>
  <si>
    <t>法非適用企業</t>
    <phoneticPr fontId="5"/>
  </si>
  <si>
    <t>公共下水道事業</t>
    <phoneticPr fontId="5"/>
  </si>
  <si>
    <t>法非適用企業</t>
    <phoneticPr fontId="5"/>
  </si>
  <si>
    <t>農業集落排水事業</t>
    <phoneticPr fontId="5"/>
  </si>
  <si>
    <t>法非適用企業</t>
    <phoneticPr fontId="5"/>
  </si>
  <si>
    <t>生活排水処理事業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</si>
  <si>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</si>
  <si>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</si>
  <si>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</si>
  <si>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</si>
  <si>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</si>
  <si>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</si>
  <si>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</si>
  <si>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</si>
  <si>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</si>
  <si>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</si>
  <si>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</si>
  <si>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</si>
  <si>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</si>
  <si>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</si>
  <si>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</si>
  <si>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</si>
  <si>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</si>
  <si>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</si>
  <si>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</si>
  <si>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</si>
  <si>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</si>
  <si>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</si>
  <si>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</si>
  <si>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</si>
  <si>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</si>
  <si>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</si>
  <si>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</si>
  <si>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</si>
  <si>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</si>
  <si>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</si>
  <si>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</si>
  <si>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</si>
  <si>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</si>
  <si>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</si>
  <si>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</si>
  <si>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</si>
  <si>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</si>
  <si>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</si>
  <si>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</si>
  <si>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</si>
  <si>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</si>
  <si>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</si>
  <si>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</si>
  <si>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</si>
  <si>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</si>
  <si>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</si>
  <si>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</si>
  <si>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</si>
  <si>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</si>
  <si>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</si>
  <si>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</si>
  <si>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</si>
  <si>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</si>
  <si>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</si>
  <si>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</si>
  <si>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</si>
  <si>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</si>
  <si>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</si>
  <si>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</si>
  <si>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</si>
  <si>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</si>
  <si>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</si>
  <si>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</si>
  <si>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</si>
  <si>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</si>
  <si>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</si>
  <si>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</si>
  <si>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</si>
  <si>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生活排水処理事業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</si>
  <si>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</si>
  <si>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</si>
  <si>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</si>
  <si>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</si>
  <si>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</si>
  <si>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</si>
  <si>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</si>
  <si>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</si>
  <si>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</si>
  <si>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</si>
  <si>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</si>
  <si>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</si>
  <si>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</si>
  <si>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</si>
  <si>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</si>
  <si>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</si>
  <si>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</si>
  <si>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</si>
  <si>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</si>
  <si>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</si>
  <si>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</si>
  <si>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</si>
  <si>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</si>
  <si>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</si>
  <si>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</si>
  <si>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</si>
  <si>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</si>
  <si>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</si>
  <si>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</si>
  <si>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</si>
  <si>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</si>
  <si>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</si>
  <si>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</si>
  <si>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</si>
  <si>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</si>
  <si>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</si>
  <si>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</si>
  <si>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</si>
  <si>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</si>
  <si>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</si>
  <si>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</si>
  <si>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</si>
  <si>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</si>
  <si>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</si>
  <si>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</si>
  <si>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</si>
  <si>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</si>
  <si>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</si>
  <si>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</si>
  <si>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</si>
  <si>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</si>
  <si>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</si>
  <si>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</si>
  <si>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</si>
  <si>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</si>
  <si>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</si>
  <si>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</si>
  <si>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</si>
  <si>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</si>
  <si>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</si>
  <si>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</si>
  <si>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</si>
  <si>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</si>
  <si>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</si>
  <si>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</si>
  <si>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</si>
  <si>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</si>
  <si>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</si>
  <si>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</si>
  <si>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</si>
  <si>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</si>
  <si>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</si>
  <si>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</si>
  <si>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</si>
  <si>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</si>
  <si>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</si>
  <si>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</si>
  <si>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</si>
  <si>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</si>
  <si>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</si>
  <si>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</si>
  <si>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</si>
  <si>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</si>
  <si>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3.12</t>
  </si>
  <si>
    <t>▲ 7.84</t>
  </si>
  <si>
    <t>水道事業</t>
  </si>
  <si>
    <t>病院事業</t>
  </si>
  <si>
    <t>一般会計</t>
  </si>
  <si>
    <t>国民健康保険</t>
  </si>
  <si>
    <t>公共下水道事業</t>
  </si>
  <si>
    <t>国民健康保険診療施設</t>
  </si>
  <si>
    <t>農業集落排水事業</t>
  </si>
  <si>
    <t>生活排水処理事業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</si>
  <si>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</si>
  <si>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</si>
  <si>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</si>
  <si>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</si>
  <si>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</si>
  <si>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</si>
  <si>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</si>
  <si>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</si>
  <si>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</si>
  <si>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久慈広域連合（一般会計）</t>
    <rPh sb="0" eb="2">
      <t>クジ</t>
    </rPh>
    <rPh sb="2" eb="4">
      <t>コウイキ</t>
    </rPh>
    <rPh sb="4" eb="6">
      <t>レンゴウ</t>
    </rPh>
    <rPh sb="7" eb="9">
      <t>イッパン</t>
    </rPh>
    <rPh sb="9" eb="11">
      <t>カイケイ</t>
    </rPh>
    <phoneticPr fontId="2"/>
  </si>
  <si>
    <t>久慈広域連合（特別会計）</t>
    <rPh sb="0" eb="2">
      <t>クジ</t>
    </rPh>
    <rPh sb="2" eb="4">
      <t>コウイキ</t>
    </rPh>
    <rPh sb="4" eb="6">
      <t>レンゴウ</t>
    </rPh>
    <rPh sb="7" eb="9">
      <t>トクベツ</t>
    </rPh>
    <rPh sb="9" eb="11">
      <t>カイケイ</t>
    </rPh>
    <phoneticPr fontId="2"/>
  </si>
  <si>
    <t>岩手県市町村総合事務組合（一般会計）</t>
    <rPh sb="0" eb="3">
      <t>イワテケン</t>
    </rPh>
    <rPh sb="3" eb="6">
      <t>シチョウソン</t>
    </rPh>
    <rPh sb="6" eb="8">
      <t>ソウゴウ</t>
    </rPh>
    <rPh sb="8" eb="10">
      <t>ジム</t>
    </rPh>
    <rPh sb="10" eb="12">
      <t>クミアイ</t>
    </rPh>
    <phoneticPr fontId="2"/>
  </si>
  <si>
    <t>岩手県市町村総合事務組合（特別会計）</t>
    <rPh sb="0" eb="3">
      <t>イワテケン</t>
    </rPh>
    <rPh sb="3" eb="6">
      <t>シチョウソン</t>
    </rPh>
    <rPh sb="6" eb="8">
      <t>ソウゴウ</t>
    </rPh>
    <rPh sb="8" eb="10">
      <t>ジム</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</si>
  <si>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</si>
  <si>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phoneticPr fontId="2"/>
  </si>
  <si>
    <t>一般社団法人　大野畜産公社</t>
    <rPh sb="0" eb="2">
      <t>イッパン</t>
    </rPh>
    <rPh sb="2" eb="4">
      <t>シャダン</t>
    </rPh>
    <rPh sb="4" eb="6">
      <t>ホウジン</t>
    </rPh>
    <rPh sb="7" eb="9">
      <t>オオノ</t>
    </rPh>
    <rPh sb="9" eb="11">
      <t>チクサン</t>
    </rPh>
    <rPh sb="11" eb="13">
      <t>コウシャ</t>
    </rPh>
    <phoneticPr fontId="2"/>
  </si>
  <si>
    <t>一般社団法人　大野ふるさと公社</t>
    <rPh sb="0" eb="2">
      <t>イッパン</t>
    </rPh>
    <rPh sb="2" eb="4">
      <t>シャダン</t>
    </rPh>
    <rPh sb="4" eb="6">
      <t>ホウジン</t>
    </rPh>
    <rPh sb="7" eb="9">
      <t>オオノ</t>
    </rPh>
    <rPh sb="13" eb="15">
      <t>コウシャ</t>
    </rPh>
    <phoneticPr fontId="2"/>
  </si>
  <si>
    <t>合併振興基金</t>
    <rPh sb="0" eb="2">
      <t>ガッペイ</t>
    </rPh>
    <rPh sb="2" eb="4">
      <t>シンコウ</t>
    </rPh>
    <rPh sb="4" eb="6">
      <t>キキン</t>
    </rPh>
    <phoneticPr fontId="5"/>
  </si>
  <si>
    <t>福祉基金</t>
    <rPh sb="0" eb="2">
      <t>フクシ</t>
    </rPh>
    <rPh sb="2" eb="4">
      <t>キキン</t>
    </rPh>
    <phoneticPr fontId="5"/>
  </si>
  <si>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</si>
  <si>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</si>
  <si>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農山漁村地域活性化基金</t>
    <rPh sb="0" eb="6">
      <t>ノウサンギョソンチイキ</t>
    </rPh>
    <rPh sb="6" eb="9">
      <t>カッセイカ</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</si>
  <si>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</si>
  <si>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</si>
  <si>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</si>
  <si>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令和２年度における将来負担比率は18.9％、有形固定資産減価償却率は68.7％であり、類似団体の平均をそれぞれ8.7ポイントと7.6ポイント上回った。
　将来負担比率は、東日本大震災以降概ね減少傾向にあり、地方債現在高及び充当可能基金現在高も今後減少が見込まれることから、類似団体との均一化が進むものとみている。
　また、有形固定資産減価償却率は類似団体と比較して高い数値であるため、平成27年度に策定した公共施設等総合管理計画と令和２年度に策定した個別施設計画による計画的な修繕、改善及び統廃合を進める必要がある。</t>
    <rPh sb="1" eb="3">
      <t>レイワ</t>
    </rPh>
    <rPh sb="94" eb="95">
      <t>オオム</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</si>
  <si>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</si>
  <si>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</si>
  <si>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</si>
  <si>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</si>
  <si>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</si>
  <si>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</si>
  <si>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将来負担比率は減少傾向が続いている。今後は地方債現在高が減少し充当可能基金現在高は横ばいとなる見込みのため、比率は更に減少する見込み。
　実質公債費比率は上昇傾向にあったが令和２年度は改善に転じた。公債費は令和４年度にピークを迎えその後減少する見込みである。
　両比率とも改善傾向にあるが、依然として類似団体平均を上回っていることから、これらの指標を注視しながら引き続きプライマリーバランスの黒字を確保し、適切な起債活用に努める。</t>
    <rPh sb="8" eb="10">
      <t>ゲンショウ</t>
    </rPh>
    <rPh sb="10" eb="12">
      <t>ケイコウ</t>
    </rPh>
    <rPh sb="13" eb="14">
      <t>ツヅ</t>
    </rPh>
    <rPh sb="19" eb="21">
      <t>コンゴ</t>
    </rPh>
    <rPh sb="22" eb="25">
      <t>チホウサイ</t>
    </rPh>
    <rPh sb="25" eb="27">
      <t>ゲンザイ</t>
    </rPh>
    <rPh sb="27" eb="28">
      <t>ダカ</t>
    </rPh>
    <rPh sb="29" eb="31">
      <t>ゲンショウ</t>
    </rPh>
    <rPh sb="32" eb="34">
      <t>ジュウトウ</t>
    </rPh>
    <rPh sb="34" eb="36">
      <t>カノウ</t>
    </rPh>
    <rPh sb="36" eb="38">
      <t>キキン</t>
    </rPh>
    <rPh sb="38" eb="40">
      <t>ゲンザイ</t>
    </rPh>
    <rPh sb="40" eb="41">
      <t>ダカ</t>
    </rPh>
    <rPh sb="42" eb="43">
      <t>ヨコ</t>
    </rPh>
    <rPh sb="48" eb="50">
      <t>ミコ</t>
    </rPh>
    <rPh sb="55" eb="57">
      <t>ヒリツ</t>
    </rPh>
    <rPh sb="58" eb="59">
      <t>サラ</t>
    </rPh>
    <rPh sb="60" eb="62">
      <t>ゲンショウ</t>
    </rPh>
    <rPh sb="64" eb="66">
      <t>ミコ</t>
    </rPh>
    <rPh sb="100" eb="103">
      <t>コウサイヒ</t>
    </rPh>
    <rPh sb="118" eb="119">
      <t>ゴ</t>
    </rPh>
    <rPh sb="132" eb="133">
      <t>リョウ</t>
    </rPh>
    <rPh sb="133" eb="135">
      <t>ヒリツ</t>
    </rPh>
    <rPh sb="137" eb="139">
      <t>カイゼン</t>
    </rPh>
    <rPh sb="139" eb="141">
      <t>ケイコウ</t>
    </rPh>
    <rPh sb="146" eb="148">
      <t>イゼン</t>
    </rPh>
    <rPh sb="151" eb="153">
      <t>ルイジ</t>
    </rPh>
    <rPh sb="153" eb="155">
      <t>ダンタイ</t>
    </rPh>
    <rPh sb="155" eb="157">
      <t>ヘイキン</t>
    </rPh>
    <rPh sb="158" eb="160">
      <t>ウワマワ</t>
    </rPh>
    <rPh sb="182" eb="183">
      <t>ヒ</t>
    </rPh>
    <rPh sb="184" eb="185">
      <t>ツヅ</t>
    </rPh>
    <rPh sb="197" eb="199">
      <t>クロジ</t>
    </rPh>
    <rPh sb="200" eb="202">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</si>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</sst>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9AEF-40D9-A707-BD1A999359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132478</c:v>
                </c:pt>
                <c:pt idx="1">
                  <c:v>110151</c:v>
                </c:pt>
                <c:pt idx="2">
                  <c:v>138865</c:v>
                </c:pt>
                <c:pt idx="3">
                  <c:v>85913</c:v>
                </c:pt>
                <c:pt idx="4">
                  <c:v>69326</c:v>
                </c:pt>
              </c:numCache>
            </c:numRef>
          </c:val>
          <c:smooth val="0"/>
          <c:extLst>
            <c:ext xmlns:c16="http://schemas.microsoft.com/office/drawing/2014/chart" uri="{C3380CC4-5D6E-409C-BE32-E72D297353CC}">
              <c16:uniqueId val="{00000001-9AEF-40D9-A707-BD1A999359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1.78</c:v>
                </c:pt>
                <c:pt idx="1">
                  <c:v>4.7300000000000004</c:v>
                </c:pt>
                <c:pt idx="2">
                  <c:v>4.71</c:v>
                </c:pt>
                <c:pt idx="3">
                  <c:v>1.31</c:v>
                </c:pt>
                <c:pt idx="4">
                  <c:v>7.37</c:v>
                </c:pt>
              </c:numCache>
            </c:numRef>
          </c:val>
          <c:extLst>
            <c:ext xmlns:c16="http://schemas.microsoft.com/office/drawing/2014/chart" uri="{C3380CC4-5D6E-409C-BE32-E72D297353CC}">
              <c16:uniqueId val="{00000000-81EB-45EF-80C1-A6C7B01DB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35.020000000000003</c:v>
                </c:pt>
                <c:pt idx="1">
                  <c:v>35.340000000000003</c:v>
                </c:pt>
                <c:pt idx="2">
                  <c:v>37.64</c:v>
                </c:pt>
                <c:pt idx="3">
                  <c:v>32.44</c:v>
                </c:pt>
                <c:pt idx="4">
                  <c:v>32.57</c:v>
                </c:pt>
              </c:numCache>
            </c:numRef>
          </c:val>
          <c:extLst>
            <c:ext xmlns:c16="http://schemas.microsoft.com/office/drawing/2014/chart" uri="{C3380CC4-5D6E-409C-BE32-E72D297353CC}">
              <c16:uniqueId val="{00000001-81EB-45EF-80C1-A6C7B01DBF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-3.12</c:v>
                </c:pt>
                <c:pt idx="1">
                  <c:v>3.34</c:v>
                </c:pt>
                <c:pt idx="2">
                  <c:v>1.8</c:v>
                </c:pt>
                <c:pt idx="3">
                  <c:v>-7.84</c:v>
                </c:pt>
                <c:pt idx="4">
                  <c:v>6.95</c:v>
                </c:pt>
              </c:numCache>
            </c:numRef>
          </c:val>
          <c:smooth val="0"/>
          <c:extLst>
            <c:ext xmlns:c16="http://schemas.microsoft.com/office/drawing/2014/chart" uri="{C3380CC4-5D6E-409C-BE32-E72D297353CC}">
              <c16:uniqueId val="{00000002-81EB-45EF-80C1-A6C7B01DBF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0.05</c:v>
                </c:pt>
                <c:pt idx="4">
                  <c:v>#N/A</c:v>
                </c:pt>
                <c:pt idx="5">
                  <c:v>0.01</c:v>
                </c:pt>
                <c:pt idx="6">
                  <c:v>#N/A</c:v>
                </c:pt>
                <c:pt idx="7">
                  <c:v>0</c:v>
                </c:pt>
                <c:pt idx="8">
                  <c:v>#N/A</c:v>
                </c:pt>
                <c:pt idx="9">
                  <c:v>0.01</c:v>
                </c:pt>
              </c:numCache>
            </c:numRef>
          </c:val>
          <c:extLst>
            <c:ext xmlns:c16="http://schemas.microsoft.com/office/drawing/2014/chart" uri="{C3380CC4-5D6E-409C-BE32-E72D297353CC}">
              <c16:uniqueId val="{00000000-3DF7-40FD-BF07-E946180D49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F7-40FD-BF07-E946180D496F}"/>
            </c:ext>
          </c:extLst>
        </c:ser>
        <c:ser>
          <c:idx val="2"/>
          <c:order val="2"/>
          <c:tx>
            <c:strRef>
              <c:f>データシート!$A$29</c:f>
              <c:strCache>
                <c:ptCount val="1"/>
                <c:pt idx="0">
                  <c:v>生活排水処理事業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0.04</c:v>
                </c:pt>
                <c:pt idx="4">
                  <c:v>#N/A</c:v>
                </c:pt>
                <c:pt idx="5">
                  <c:v>0.01</c:v>
                </c:pt>
                <c:pt idx="6">
                  <c:v>#N/A</c:v>
                </c:pt>
                <c:pt idx="7">
                  <c:v>0.04</c:v>
                </c:pt>
                <c:pt idx="8">
                  <c:v>#N/A</c:v>
                </c:pt>
                <c:pt idx="9">
                  <c:v>0.01</c:v>
                </c:pt>
              </c:numCache>
            </c:numRef>
          </c:val>
          <c:extLst>
            <c:ext xmlns:c16="http://schemas.microsoft.com/office/drawing/2014/chart" uri="{C3380CC4-5D6E-409C-BE32-E72D297353CC}">
              <c16:uniqueId val="{00000002-3DF7-40FD-BF07-E946180D496F}"/>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0.01</c:v>
                </c:pt>
                <c:pt idx="8">
                  <c:v>#N/A</c:v>
                </c:pt>
                <c:pt idx="9">
                  <c:v>0.01</c:v>
                </c:pt>
              </c:numCache>
            </c:numRef>
          </c:val>
          <c:extLst>
            <c:ext xmlns:c16="http://schemas.microsoft.com/office/drawing/2014/chart" uri="{C3380CC4-5D6E-409C-BE32-E72D297353CC}">
              <c16:uniqueId val="{00000003-3DF7-40FD-BF07-E946180D496F}"/>
            </c:ext>
          </c:extLst>
        </c:ser>
        <c:ser>
          <c:idx val="4"/>
          <c:order val="4"/>
          <c:tx>
            <c:strRef>
              <c:f>データシート!$A$31</c:f>
              <c:strCache>
                <c:ptCount val="1"/>
                <c:pt idx="0">
                  <c:v>国民健康保険診療施設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0.09</c:v>
                </c:pt>
                <c:pt idx="4">
                  <c:v>#N/A</c:v>
                </c:pt>
                <c:pt idx="5">
                  <c:v>0.09</c:v>
                </c:pt>
                <c:pt idx="6">
                  <c:v>#N/A</c:v>
                </c:pt>
                <c:pt idx="7">
                  <c:v>0.11</c:v>
                </c:pt>
                <c:pt idx="8">
                  <c:v>#N/A</c:v>
                </c:pt>
                <c:pt idx="9">
                  <c:v>0.08</c:v>
                </c:pt>
              </c:numCache>
            </c:numRef>
          </c:val>
          <c:extLst>
            <c:ext xmlns:c16="http://schemas.microsoft.com/office/drawing/2014/chart" uri="{C3380CC4-5D6E-409C-BE32-E72D297353CC}">
              <c16:uniqueId val="{00000004-3DF7-40FD-BF07-E946180D496F}"/>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0.11</c:v>
                </c:pt>
                <c:pt idx="4">
                  <c:v>#N/A</c:v>
                </c:pt>
                <c:pt idx="5">
                  <c:v>0.05</c:v>
                </c:pt>
                <c:pt idx="6">
                  <c:v>#N/A</c:v>
                </c:pt>
                <c:pt idx="7">
                  <c:v>0.06</c:v>
                </c:pt>
                <c:pt idx="8">
                  <c:v>#N/A</c:v>
                </c:pt>
                <c:pt idx="9">
                  <c:v>0.08</c:v>
                </c:pt>
              </c:numCache>
            </c:numRef>
          </c:val>
          <c:extLst>
            <c:ext xmlns:c16="http://schemas.microsoft.com/office/drawing/2014/chart" uri="{C3380CC4-5D6E-409C-BE32-E72D297353CC}">
              <c16:uniqueId val="{00000005-3DF7-40FD-BF07-E946180D496F}"/>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0.09</c:v>
                </c:pt>
                <c:pt idx="4">
                  <c:v>#N/A</c:v>
                </c:pt>
                <c:pt idx="5">
                  <c:v>0.27</c:v>
                </c:pt>
                <c:pt idx="6">
                  <c:v>#N/A</c:v>
                </c:pt>
                <c:pt idx="7">
                  <c:v>0.72</c:v>
                </c:pt>
                <c:pt idx="8">
                  <c:v>#N/A</c:v>
                </c:pt>
                <c:pt idx="9">
                  <c:v>0.25</c:v>
                </c:pt>
              </c:numCache>
            </c:numRef>
          </c:val>
          <c:extLst>
            <c:ext xmlns:c16="http://schemas.microsoft.com/office/drawing/2014/chart" uri="{C3380CC4-5D6E-409C-BE32-E72D297353CC}">
              <c16:uniqueId val="{00000006-3DF7-40FD-BF07-E946180D496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1.78</c:v>
                </c:pt>
                <c:pt idx="2">
                  <c:v>#N/A</c:v>
                </c:pt>
                <c:pt idx="3">
                  <c:v>4.72</c:v>
                </c:pt>
                <c:pt idx="4">
                  <c:v>#N/A</c:v>
                </c:pt>
                <c:pt idx="5">
                  <c:v>4.7</c:v>
                </c:pt>
                <c:pt idx="6">
                  <c:v>#N/A</c:v>
                </c:pt>
                <c:pt idx="7">
                  <c:v>1.31</c:v>
                </c:pt>
                <c:pt idx="8">
                  <c:v>#N/A</c:v>
                </c:pt>
                <c:pt idx="9">
                  <c:v>7.37</c:v>
                </c:pt>
              </c:numCache>
            </c:numRef>
          </c:val>
          <c:extLst>
            <c:ext xmlns:c16="http://schemas.microsoft.com/office/drawing/2014/chart" uri="{C3380CC4-5D6E-409C-BE32-E72D297353CC}">
              <c16:uniqueId val="{00000007-3DF7-40FD-BF07-E946180D496F}"/>
            </c:ext>
          </c:extLst>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16.940000000000001</c:v>
                </c:pt>
                <c:pt idx="2">
                  <c:v>#N/A</c:v>
                </c:pt>
                <c:pt idx="3">
                  <c:v>15.98</c:v>
                </c:pt>
                <c:pt idx="4">
                  <c:v>#N/A</c:v>
                </c:pt>
                <c:pt idx="5">
                  <c:v>14.7</c:v>
                </c:pt>
                <c:pt idx="6">
                  <c:v>#N/A</c:v>
                </c:pt>
                <c:pt idx="7">
                  <c:v>13.07</c:v>
                </c:pt>
                <c:pt idx="8">
                  <c:v>#N/A</c:v>
                </c:pt>
                <c:pt idx="9">
                  <c:v>12.07</c:v>
                </c:pt>
              </c:numCache>
            </c:numRef>
          </c:val>
          <c:extLst>
            <c:ext xmlns:c16="http://schemas.microsoft.com/office/drawing/2014/chart" uri="{C3380CC4-5D6E-409C-BE32-E72D297353CC}">
              <c16:uniqueId val="{00000008-3DF7-40FD-BF07-E946180D496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10.16</c:v>
                </c:pt>
                <c:pt idx="2">
                  <c:v>#N/A</c:v>
                </c:pt>
                <c:pt idx="3">
                  <c:v>10.33</c:v>
                </c:pt>
                <c:pt idx="4">
                  <c:v>#N/A</c:v>
                </c:pt>
                <c:pt idx="5">
                  <c:v>11.33</c:v>
                </c:pt>
                <c:pt idx="6">
                  <c:v>#N/A</c:v>
                </c:pt>
                <c:pt idx="7">
                  <c:v>11.96</c:v>
                </c:pt>
                <c:pt idx="8">
                  <c:v>#N/A</c:v>
                </c:pt>
                <c:pt idx="9">
                  <c:v>12.35</c:v>
                </c:pt>
              </c:numCache>
            </c:numRef>
          </c:val>
          <c:extLst>
            <c:ext xmlns:c16="http://schemas.microsoft.com/office/drawing/2014/chart" uri="{C3380CC4-5D6E-409C-BE32-E72D297353CC}">
              <c16:uniqueId val="{00000009-3DF7-40FD-BF07-E946180D49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1283</c:v>
                </c:pt>
                <c:pt idx="5">
                  <c:v>1358</c:v>
                </c:pt>
                <c:pt idx="8">
                  <c:v>1409</c:v>
                </c:pt>
                <c:pt idx="11">
                  <c:v>1378</c:v>
                </c:pt>
                <c:pt idx="14">
                  <c:v>1396</c:v>
                </c:pt>
              </c:numCache>
            </c:numRef>
          </c:val>
          <c:extLst>
            <c:ext xmlns:c16="http://schemas.microsoft.com/office/drawing/2014/chart" uri="{C3380CC4-5D6E-409C-BE32-E72D297353CC}">
              <c16:uniqueId val="{00000000-CCFB-43B8-B02C-58FA8977F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FB-43B8-B02C-58FA8977F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CCFB-43B8-B02C-58FA8977F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0</c:v>
                </c:pt>
                <c:pt idx="6">
                  <c:v>0</c:v>
                </c:pt>
                <c:pt idx="9">
                  <c:v>1</c:v>
                </c:pt>
                <c:pt idx="12">
                  <c:v>0</c:v>
                </c:pt>
              </c:numCache>
            </c:numRef>
          </c:val>
          <c:extLst>
            <c:ext xmlns:c16="http://schemas.microsoft.com/office/drawing/2014/chart" uri="{C3380CC4-5D6E-409C-BE32-E72D297353CC}">
              <c16:uniqueId val="{00000003-CCFB-43B8-B02C-58FA8977F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433</c:v>
                </c:pt>
                <c:pt idx="3">
                  <c:v>449</c:v>
                </c:pt>
                <c:pt idx="6">
                  <c:v>458</c:v>
                </c:pt>
                <c:pt idx="9">
                  <c:v>451</c:v>
                </c:pt>
                <c:pt idx="12">
                  <c:v>440</c:v>
                </c:pt>
              </c:numCache>
            </c:numRef>
          </c:val>
          <c:extLst>
            <c:ext xmlns:c16="http://schemas.microsoft.com/office/drawing/2014/chart" uri="{C3380CC4-5D6E-409C-BE32-E72D297353CC}">
              <c16:uniqueId val="{00000004-CCFB-43B8-B02C-58FA8977F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FB-43B8-B02C-58FA8977F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FB-43B8-B02C-58FA8977F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1455</c:v>
                </c:pt>
                <c:pt idx="3">
                  <c:v>1566</c:v>
                </c:pt>
                <c:pt idx="6">
                  <c:v>1629</c:v>
                </c:pt>
                <c:pt idx="9">
                  <c:v>1648</c:v>
                </c:pt>
                <c:pt idx="12">
                  <c:v>1562</c:v>
                </c:pt>
              </c:numCache>
            </c:numRef>
          </c:val>
          <c:extLst>
            <c:ext xmlns:c16="http://schemas.microsoft.com/office/drawing/2014/chart" uri="{C3380CC4-5D6E-409C-BE32-E72D297353CC}">
              <c16:uniqueId val="{00000007-CCFB-43B8-B02C-58FA8977F6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659</c:v>
                </c:pt>
                <c:pt idx="5">
                  <c:v>#N/A</c:v>
                </c:pt>
                <c:pt idx="6">
                  <c:v>#N/A</c:v>
                </c:pt>
                <c:pt idx="7">
                  <c:v>680</c:v>
                </c:pt>
                <c:pt idx="8">
                  <c:v>#N/A</c:v>
                </c:pt>
                <c:pt idx="9">
                  <c:v>#N/A</c:v>
                </c:pt>
                <c:pt idx="10">
                  <c:v>724</c:v>
                </c:pt>
                <c:pt idx="11">
                  <c:v>#N/A</c:v>
                </c:pt>
                <c:pt idx="12">
                  <c:v>#N/A</c:v>
                </c:pt>
                <c:pt idx="13">
                  <c:v>608</c:v>
                </c:pt>
                <c:pt idx="14">
                  <c:v>#N/A</c:v>
                </c:pt>
              </c:numCache>
            </c:numRef>
          </c:val>
          <c:smooth val="0"/>
          <c:extLst>
            <c:ext xmlns:c16="http://schemas.microsoft.com/office/drawing/2014/chart" uri="{C3380CC4-5D6E-409C-BE32-E72D297353CC}">
              <c16:uniqueId val="{00000008-CCFB-43B8-B02C-58FA8977F6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13089</c:v>
                </c:pt>
                <c:pt idx="5">
                  <c:v>12914</c:v>
                </c:pt>
                <c:pt idx="8">
                  <c:v>12520</c:v>
                </c:pt>
                <c:pt idx="11">
                  <c:v>11828</c:v>
                </c:pt>
                <c:pt idx="14">
                  <c:v>11602</c:v>
                </c:pt>
              </c:numCache>
            </c:numRef>
          </c:val>
          <c:extLst>
            <c:ext xmlns:c16="http://schemas.microsoft.com/office/drawing/2014/chart" uri="{C3380CC4-5D6E-409C-BE32-E72D297353CC}">
              <c16:uniqueId val="{00000000-CB59-48BB-970C-73057ED1AD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856</c:v>
                </c:pt>
                <c:pt idx="5">
                  <c:v>816</c:v>
                </c:pt>
                <c:pt idx="8">
                  <c:v>775</c:v>
                </c:pt>
                <c:pt idx="11">
                  <c:v>715</c:v>
                </c:pt>
                <c:pt idx="14">
                  <c:v>661</c:v>
                </c:pt>
              </c:numCache>
            </c:numRef>
          </c:val>
          <c:extLst>
            <c:ext xmlns:c16="http://schemas.microsoft.com/office/drawing/2014/chart" uri="{C3380CC4-5D6E-409C-BE32-E72D297353CC}">
              <c16:uniqueId val="{00000001-CB59-48BB-970C-73057ED1AD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5287</c:v>
                </c:pt>
                <c:pt idx="5">
                  <c:v>5329</c:v>
                </c:pt>
                <c:pt idx="8">
                  <c:v>5256</c:v>
                </c:pt>
                <c:pt idx="11">
                  <c:v>4681</c:v>
                </c:pt>
                <c:pt idx="14">
                  <c:v>4731</c:v>
                </c:pt>
              </c:numCache>
            </c:numRef>
          </c:val>
          <c:extLst>
            <c:ext xmlns:c16="http://schemas.microsoft.com/office/drawing/2014/chart" uri="{C3380CC4-5D6E-409C-BE32-E72D297353CC}">
              <c16:uniqueId val="{00000002-CB59-48BB-970C-73057ED1AD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59-48BB-970C-73057ED1AD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59-48BB-970C-73057ED1AD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59-48BB-970C-73057ED1AD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775</c:v>
                </c:pt>
                <c:pt idx="3">
                  <c:v>732</c:v>
                </c:pt>
                <c:pt idx="6">
                  <c:v>617</c:v>
                </c:pt>
                <c:pt idx="9">
                  <c:v>588</c:v>
                </c:pt>
                <c:pt idx="12">
                  <c:v>631</c:v>
                </c:pt>
              </c:numCache>
            </c:numRef>
          </c:val>
          <c:extLst>
            <c:ext xmlns:c16="http://schemas.microsoft.com/office/drawing/2014/chart" uri="{C3380CC4-5D6E-409C-BE32-E72D297353CC}">
              <c16:uniqueId val="{00000006-CB59-48BB-970C-73057ED1AD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c:v>
                </c:pt>
                <c:pt idx="3">
                  <c:v>16</c:v>
                </c:pt>
                <c:pt idx="6">
                  <c:v>14</c:v>
                </c:pt>
                <c:pt idx="9">
                  <c:v>12</c:v>
                </c:pt>
                <c:pt idx="12">
                  <c:v>12</c:v>
                </c:pt>
              </c:numCache>
            </c:numRef>
          </c:val>
          <c:extLst>
            <c:ext xmlns:c16="http://schemas.microsoft.com/office/drawing/2014/chart" uri="{C3380CC4-5D6E-409C-BE32-E72D297353CC}">
              <c16:uniqueId val="{00000007-CB59-48BB-970C-73057ED1AD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5577</c:v>
                </c:pt>
                <c:pt idx="3">
                  <c:v>5288</c:v>
                </c:pt>
                <c:pt idx="6">
                  <c:v>5093</c:v>
                </c:pt>
                <c:pt idx="9">
                  <c:v>4911</c:v>
                </c:pt>
                <c:pt idx="12">
                  <c:v>4613</c:v>
                </c:pt>
              </c:numCache>
            </c:numRef>
          </c:val>
          <c:extLst>
            <c:ext xmlns:c16="http://schemas.microsoft.com/office/drawing/2014/chart" uri="{C3380CC4-5D6E-409C-BE32-E72D297353CC}">
              <c16:uniqueId val="{00000008-CB59-48BB-970C-73057ED1AD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59-48BB-970C-73057ED1AD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14712</c:v>
                </c:pt>
                <c:pt idx="3">
                  <c:v>14514</c:v>
                </c:pt>
                <c:pt idx="6">
                  <c:v>13913</c:v>
                </c:pt>
                <c:pt idx="9">
                  <c:v>13215</c:v>
                </c:pt>
                <c:pt idx="12">
                  <c:v>12797</c:v>
                </c:pt>
              </c:numCache>
            </c:numRef>
          </c:val>
          <c:extLst>
            <c:ext xmlns:c16="http://schemas.microsoft.com/office/drawing/2014/chart" uri="{C3380CC4-5D6E-409C-BE32-E72D297353CC}">
              <c16:uniqueId val="{0000000A-CB59-48BB-970C-73057ED1AD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1851</c:v>
                </c:pt>
                <c:pt idx="2">
                  <c:v>#N/A</c:v>
                </c:pt>
                <c:pt idx="3">
                  <c:v>#N/A</c:v>
                </c:pt>
                <c:pt idx="4">
                  <c:v>1491</c:v>
                </c:pt>
                <c:pt idx="5">
                  <c:v>#N/A</c:v>
                </c:pt>
                <c:pt idx="6">
                  <c:v>#N/A</c:v>
                </c:pt>
                <c:pt idx="7">
                  <c:v>1086</c:v>
                </c:pt>
                <c:pt idx="8">
                  <c:v>#N/A</c:v>
                </c:pt>
                <c:pt idx="9">
                  <c:v>#N/A</c:v>
                </c:pt>
                <c:pt idx="10">
                  <c:v>1501</c:v>
                </c:pt>
                <c:pt idx="11">
                  <c:v>#N/A</c:v>
                </c:pt>
                <c:pt idx="12">
                  <c:v>#N/A</c:v>
                </c:pt>
                <c:pt idx="13">
                  <c:v>1058</c:v>
                </c:pt>
                <c:pt idx="14">
                  <c:v>#N/A</c:v>
                </c:pt>
              </c:numCache>
            </c:numRef>
          </c:val>
          <c:smooth val="0"/>
          <c:extLst>
            <c:ext xmlns:c16="http://schemas.microsoft.com/office/drawing/2014/chart" uri="{C3380CC4-5D6E-409C-BE32-E72D297353CC}">
              <c16:uniqueId val="{0000000B-CB59-48BB-970C-73057ED1AD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2524</c:v>
                </c:pt>
                <c:pt idx="1">
                  <c:v>2184</c:v>
                </c:pt>
                <c:pt idx="2">
                  <c:v>2243</c:v>
                </c:pt>
              </c:numCache>
            </c:numRef>
          </c:val>
          <c:extLst>
            <c:ext xmlns:c16="http://schemas.microsoft.com/office/drawing/2014/chart" uri="{C3380CC4-5D6E-409C-BE32-E72D297353CC}">
              <c16:uniqueId val="{00000000-89B3-4208-93E2-DC9D3C3E64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694</c:v>
                </c:pt>
                <c:pt idx="1">
                  <c:v>602</c:v>
                </c:pt>
                <c:pt idx="2">
                  <c:v>598</c:v>
                </c:pt>
              </c:numCache>
            </c:numRef>
          </c:val>
          <c:extLst>
            <c:ext xmlns:c16="http://schemas.microsoft.com/office/drawing/2014/chart" uri="{C3380CC4-5D6E-409C-BE32-E72D297353CC}">
              <c16:uniqueId val="{00000001-89B3-4208-93E2-DC9D3C3E64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2923</c:v>
                </c:pt>
                <c:pt idx="1">
                  <c:v>2700</c:v>
                </c:pt>
                <c:pt idx="2">
                  <c:v>2647</c:v>
                </c:pt>
              </c:numCache>
            </c:numRef>
          </c:val>
          <c:extLst>
            <c:ext xmlns:c16="http://schemas.microsoft.com/office/drawing/2014/chart" uri="{C3380CC4-5D6E-409C-BE32-E72D297353CC}">
              <c16:uniqueId val="{00000002-89B3-4208-93E2-DC9D3C3E64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{9BD630D9-E33A-41CD-AFE6-E9B7DF33199C}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14-4F71-AA38-7F9D9BEB5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{ECC637F3-6AEC-4B59-B213-CB3D41F4D6F1}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14-4F71-AA38-7F9D9BEB5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{F2FCD32E-7AD0-445E-B697-D29A7D16058F}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14-4F71-AA38-7F9D9BEB5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{070F9F35-260F-46E1-8427-06653DF89E03}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14-4F71-AA38-7F9D9BEB5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{C2C05A28-AF0E-4F6A-B967-72AAF2FC7F84}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14-4F71-AA38-7F9D9BEB51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{6C744359-B259-4F7A-945C-6A2ED13A2A5E}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14-4F71-AA38-7F9D9BEB51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{CE144A10-166E-4224-B583-DFAA66392ED2}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14-4F71-AA38-7F9D9BEB51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{06EE6342-6AFF-4AD8-B4C2-4678AD162C68}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14-4F71-AA38-7F9D9BEB51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{9091C1E5-309F-41F7-ADD2-530D5D18A48B}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14-4F71-AA38-7F9D9BEB5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63.5</c:v>
                </c:pt>
                <c:pt idx="16">
                  <c:v>65.3</c:v>
                </c:pt>
                <c:pt idx="24">
                  <c:v>67.099999999999994</c:v>
                </c:pt>
                <c:pt idx="32">
                  <c:v>68.7</c:v>
                </c:pt>
              </c:numCache>
            </c:numRef>
          </c:xVal>
          <c:yVal>
            <c:numRef>
              <c:f>公会計指標分析・財政指標組合せ分析表!$BP$51:$DC$51</c:f>
              <c:numCache>
                <c:formatCode>#,##0.0;"▲ "#,##0.0</c:formatCode>
                <c:ptCount val="40"/>
                <c:pt idx="0">
                  <c:v>33.1</c:v>
                </c:pt>
                <c:pt idx="8">
                  <c:v>27</c:v>
                </c:pt>
                <c:pt idx="16">
                  <c:v>20.100000000000001</c:v>
                </c:pt>
                <c:pt idx="24">
                  <c:v>27.5</c:v>
                </c:pt>
                <c:pt idx="32">
                  <c:v>18.899999999999999</c:v>
                </c:pt>
              </c:numCache>
            </c:numRef>
          </c:yVal>
          <c:smooth val="0"/>
          <c:extLst>
            <c:ext xmlns:c16="http://schemas.microsoft.com/office/drawing/2014/chart" uri="{C3380CC4-5D6E-409C-BE32-E72D297353CC}">
              <c16:uniqueId val="{00000009-C114-4F71-AA38-7F9D9BEB51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{77EE639A-691A-4AB5-B0FB-ADCC29D0885D}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14-4F71-AA38-7F9D9BEB51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{C111B78A-70A1-4583-B82E-6F92B141817D}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14-4F71-AA38-7F9D9BEB5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{6B843393-C839-408D-9625-F9F03BB31111}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14-4F71-AA38-7F9D9BEB5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{A1B12829-1140-4A31-8BFE-CDF9DCC8235E}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14-4F71-AA38-7F9D9BEB5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{8CCAF556-68BB-4292-A4F8-4B7C52E1D857}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14-4F71-AA38-7F9D9BEB51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{559C813C-205F-43B0-8BC6-9D45D8A57EE0}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14-4F71-AA38-7F9D9BEB51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{5E2F1C66-DBBD-4D61-B5CB-0BA2AB4F3093}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14-4F71-AA38-7F9D9BEB51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{14B92558-89F4-4908-AE51-E6D4BC810793}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14-4F71-AA38-7F9D9BEB51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{DB29C3CD-E305-4D38-9AFD-91D605C36FF7}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14-4F71-AA38-7F9D9BEB5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C114-4F71-AA38-7F9D9BEB51E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{E7AB0AC3-A078-4498-BFE3-2AEDAE053D44}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641-4107-A9AB-6B14B558E8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{AB6EAF42-3C42-4F14-864C-35F73CE04A9A}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41-4107-A9AB-6B14B558E8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{B2805A28-1BA5-48FB-AE3E-E91764CDE012}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41-4107-A9AB-6B14B558E8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{6F3FEB12-03DC-488E-9569-BD742C19A62D}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41-4107-A9AB-6B14B558E8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{521CFF2D-F49E-4EAF-BBFD-CA28A9274FAC}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41-4107-A9AB-6B14B558E8E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{50C9047E-C502-4D1C-A4FA-3304DF228E6E}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641-4107-A9AB-6B14B558E8E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{96575E47-C28B-4294-8726-F35645BD5953}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641-4107-A9AB-6B14B558E8E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{E928B3C9-1960-4B4C-A128-C10D04726803}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641-4107-A9AB-6B14B558E8E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{93A77676-4711-4CFA-A427-8F9D7B8F2396}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641-4107-A9AB-6B14B558E8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11</c:v>
                </c:pt>
                <c:pt idx="16">
                  <c:v>11.8</c:v>
                </c:pt>
                <c:pt idx="24">
                  <c:v>12.6</c:v>
                </c:pt>
                <c:pt idx="32">
                  <c:v>12.2</c:v>
                </c:pt>
              </c:numCache>
            </c:numRef>
          </c:xVal>
          <c:yVal>
            <c:numRef>
              <c:f>公会計指標分析・財政指標組合せ分析表!$BP$73:$DC$73</c:f>
              <c:numCache>
                <c:formatCode>#,##0.0;"▲ "#,##0.0</c:formatCode>
                <c:ptCount val="40"/>
                <c:pt idx="0">
                  <c:v>33.1</c:v>
                </c:pt>
                <c:pt idx="8">
                  <c:v>27</c:v>
                </c:pt>
                <c:pt idx="16">
                  <c:v>20.100000000000001</c:v>
                </c:pt>
                <c:pt idx="24">
                  <c:v>27.5</c:v>
                </c:pt>
                <c:pt idx="32">
                  <c:v>18.899999999999999</c:v>
                </c:pt>
              </c:numCache>
            </c:numRef>
          </c:yVal>
          <c:smooth val="0"/>
          <c:extLst>
            <c:ext xmlns:c16="http://schemas.microsoft.com/office/drawing/2014/chart" uri="{C3380CC4-5D6E-409C-BE32-E72D297353CC}">
              <c16:uniqueId val="{00000009-C641-4107-A9AB-6B14B558E8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{4C3221AB-DCCD-4881-9A71-63FB6CCBC60D}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641-4107-A9AB-6B14B558E8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{A9EFA2A5-AC0A-4FF7-8FD0-617E36AC9DF4}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41-4107-A9AB-6B14B558E8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{98B948CF-F1ED-4150-BEBB-DF348BDD8084}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41-4107-A9AB-6B14B558E8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{2DD47AC0-A539-413B-8041-116832C834C0}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41-4107-A9AB-6B14B558E8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{21610D2D-C40F-405A-B3B0-3339D895F4A5}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41-4107-A9AB-6B14B558E8E5}"/>
                </c:ext>
              </c:extLst>
            </c:dLbl>
            <c:dLbl>
              <c:idx val="8"/>
              <c:layout>
                <c:manualLayout>
                  <c:x val="0"/>
                  <c:y val="-3.63846806680151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{E0F8681C-87EC-4CE8-BFDD-FC370D683B92}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641-4107-A9AB-6B14B558E8E5}"/>
                </c:ext>
              </c:extLst>
            </c:dLbl>
            <c:dLbl>
              <c:idx val="16"/>
              <c:layout>
                <c:manualLayout>
                  <c:x val="0"/>
                  <c:y val="3.906139226676767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{CC7D8EBF-983D-40A8-BB55-7F3017D379CE}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641-4107-A9AB-6B14B558E8E5}"/>
                </c:ext>
              </c:extLst>
            </c:dLbl>
            <c:dLbl>
              <c:idx val="24"/>
              <c:layout>
                <c:manualLayout>
                  <c:x val="0"/>
                  <c:y val="-2.675855379829068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{C95A8E26-93A5-41D1-89D4-5FFE732ABE6A}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641-4107-A9AB-6B14B558E8E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{91704D8B-7D90-45DC-9FF1-555A328EEC48}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641-4107-A9AB-6B14B558E8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C641-4107-A9AB-6B14B558E8E5}"/>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元利償還金については増加傾向が続いていたが、令和</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85,778</a:t>
          </a:r>
          <a:r>
            <a:rPr kumimoji="1" lang="ja-JP" altLang="en-US" sz="1100">
              <a:solidFill>
                <a:sysClr val="windowText" lastClr="000000"/>
              </a:solidFill>
              <a:latin typeface="ＭＳ ゴシック" pitchFamily="49" charset="-128"/>
              <a:ea typeface="ＭＳ ゴシック" pitchFamily="49" charset="-128"/>
            </a:rPr>
            <a:t>千円の減となった。地域総合整備事業債（</a:t>
          </a:r>
          <a:r>
            <a:rPr kumimoji="1" lang="en-US" altLang="ja-JP" sz="1100">
              <a:solidFill>
                <a:sysClr val="windowText" lastClr="000000"/>
              </a:solidFill>
              <a:latin typeface="ＭＳ ゴシック" pitchFamily="49" charset="-128"/>
              <a:ea typeface="ＭＳ ゴシック" pitchFamily="49" charset="-128"/>
            </a:rPr>
            <a:t>107,360</a:t>
          </a:r>
          <a:r>
            <a:rPr kumimoji="1" lang="ja-JP" altLang="en-US" sz="1100">
              <a:solidFill>
                <a:sysClr val="windowText" lastClr="000000"/>
              </a:solidFill>
              <a:latin typeface="ＭＳ ゴシック" pitchFamily="49" charset="-128"/>
              <a:ea typeface="ＭＳ ゴシック" pitchFamily="49" charset="-128"/>
            </a:rPr>
            <a:t>千円減）、辺地対策事業債（</a:t>
          </a:r>
          <a:r>
            <a:rPr kumimoji="1" lang="en-US" altLang="ja-JP" sz="1100">
              <a:solidFill>
                <a:sysClr val="windowText" lastClr="000000"/>
              </a:solidFill>
              <a:latin typeface="ＭＳ ゴシック" pitchFamily="49" charset="-128"/>
              <a:ea typeface="ＭＳ ゴシック" pitchFamily="49" charset="-128"/>
            </a:rPr>
            <a:t>95,475</a:t>
          </a:r>
          <a:r>
            <a:rPr kumimoji="1" lang="ja-JP" altLang="en-US" sz="1100">
              <a:solidFill>
                <a:sysClr val="windowText" lastClr="000000"/>
              </a:solidFill>
              <a:latin typeface="ＭＳ ゴシック" pitchFamily="49" charset="-128"/>
              <a:ea typeface="ＭＳ ゴシック" pitchFamily="49" charset="-128"/>
            </a:rPr>
            <a:t>千円減）、地方道路等整備事業債（</a:t>
          </a:r>
          <a:r>
            <a:rPr kumimoji="1" lang="en-US" altLang="ja-JP" sz="1100">
              <a:solidFill>
                <a:sysClr val="windowText" lastClr="000000"/>
              </a:solidFill>
              <a:latin typeface="ＭＳ ゴシック" pitchFamily="49" charset="-128"/>
              <a:ea typeface="ＭＳ ゴシック" pitchFamily="49" charset="-128"/>
            </a:rPr>
            <a:t>36,129</a:t>
          </a:r>
          <a:r>
            <a:rPr kumimoji="1" lang="ja-JP" altLang="en-US" sz="1100">
              <a:solidFill>
                <a:sysClr val="windowText" lastClr="000000"/>
              </a:solidFill>
              <a:latin typeface="ＭＳ ゴシック" pitchFamily="49" charset="-128"/>
              <a:ea typeface="ＭＳ ゴシック" pitchFamily="49" charset="-128"/>
            </a:rPr>
            <a:t>千円減）等が要因である。</a:t>
          </a:r>
        </a:p>
        <a:p>
          <a:r>
            <a:rPr kumimoji="1" lang="ja-JP" altLang="en-US" sz="1100">
              <a:solidFill>
                <a:sysClr val="windowText" lastClr="000000"/>
              </a:solidFill>
              <a:latin typeface="ＭＳ ゴシック" pitchFamily="49" charset="-128"/>
              <a:ea typeface="ＭＳ ゴシック" pitchFamily="49" charset="-128"/>
            </a:rPr>
            <a:t>　実質公債費比率の分子についても減少し、令和</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年度は</a:t>
          </a:r>
          <a:r>
            <a:rPr kumimoji="1" lang="en-US" altLang="ja-JP" sz="1100">
              <a:solidFill>
                <a:sysClr val="windowText" lastClr="000000"/>
              </a:solidFill>
              <a:latin typeface="ＭＳ ゴシック" pitchFamily="49" charset="-128"/>
              <a:ea typeface="ＭＳ ゴシック" pitchFamily="49" charset="-128"/>
            </a:rPr>
            <a:t>607,620</a:t>
          </a:r>
          <a:r>
            <a:rPr kumimoji="1" lang="ja-JP" altLang="en-US" sz="1100">
              <a:solidFill>
                <a:sysClr val="windowText" lastClr="000000"/>
              </a:solidFill>
              <a:latin typeface="ＭＳ ゴシック" pitchFamily="49" charset="-128"/>
              <a:ea typeface="ＭＳ ゴシック" pitchFamily="49" charset="-128"/>
            </a:rPr>
            <a:t>千円となった。　</a:t>
          </a:r>
        </a:p>
        <a:p>
          <a:r>
            <a:rPr kumimoji="1" lang="ja-JP" altLang="en-US" sz="1100">
              <a:solidFill>
                <a:sysClr val="windowText" lastClr="000000"/>
              </a:solidFill>
              <a:latin typeface="ＭＳ ゴシック" pitchFamily="49" charset="-128"/>
              <a:ea typeface="ＭＳ ゴシック" pitchFamily="49" charset="-128"/>
            </a:rPr>
            <a:t>　事業費補正により基準財政需要額に算入された公債費は</a:t>
          </a:r>
          <a:r>
            <a:rPr kumimoji="1" lang="en-US" altLang="ja-JP" sz="1100">
              <a:solidFill>
                <a:sysClr val="windowText" lastClr="000000"/>
              </a:solidFill>
              <a:latin typeface="ＭＳ ゴシック" pitchFamily="49" charset="-128"/>
              <a:ea typeface="ＭＳ ゴシック" pitchFamily="49" charset="-128"/>
            </a:rPr>
            <a:t>24,662</a:t>
          </a:r>
          <a:r>
            <a:rPr kumimoji="1" lang="ja-JP" altLang="en-US" sz="1100">
              <a:solidFill>
                <a:sysClr val="windowText" lastClr="000000"/>
              </a:solidFill>
              <a:latin typeface="ＭＳ ゴシック" pitchFamily="49" charset="-128"/>
              <a:ea typeface="ＭＳ ゴシック" pitchFamily="49" charset="-128"/>
            </a:rPr>
            <a:t>千円の減となったものの、災害復旧費等に係る基準財政需要額は、過疎対策事業債、臨時財政対策債、合併特例事業債の増等により</a:t>
          </a:r>
          <a:r>
            <a:rPr kumimoji="1" lang="en-US" altLang="ja-JP" sz="1100">
              <a:solidFill>
                <a:sysClr val="windowText" lastClr="000000"/>
              </a:solidFill>
              <a:latin typeface="ＭＳ ゴシック" pitchFamily="49" charset="-128"/>
              <a:ea typeface="ＭＳ ゴシック" pitchFamily="49" charset="-128"/>
            </a:rPr>
            <a:t>69,959</a:t>
          </a:r>
          <a:r>
            <a:rPr kumimoji="1" lang="ja-JP" altLang="en-US" sz="1100">
              <a:solidFill>
                <a:sysClr val="windowText" lastClr="000000"/>
              </a:solidFill>
              <a:latin typeface="ＭＳ ゴシック" pitchFamily="49" charset="-128"/>
              <a:ea typeface="ＭＳ ゴシック" pitchFamily="49" charset="-128"/>
            </a:rPr>
            <a:t>千円の増となり、基準財政需要額算入額は</a:t>
          </a:r>
          <a:r>
            <a:rPr kumimoji="1" lang="en-US" altLang="ja-JP" sz="1100">
              <a:solidFill>
                <a:sysClr val="windowText" lastClr="000000"/>
              </a:solidFill>
              <a:latin typeface="ＭＳ ゴシック" pitchFamily="49" charset="-128"/>
              <a:ea typeface="ＭＳ ゴシック" pitchFamily="49" charset="-128"/>
            </a:rPr>
            <a:t>44,451</a:t>
          </a:r>
          <a:r>
            <a:rPr kumimoji="1" lang="ja-JP" altLang="en-US" sz="1100">
              <a:solidFill>
                <a:sysClr val="windowText" lastClr="000000"/>
              </a:solidFill>
              <a:latin typeface="ＭＳ ゴシック" pitchFamily="49" charset="-128"/>
              <a:ea typeface="ＭＳ ゴシック" pitchFamily="49" charset="-128"/>
            </a:rPr>
            <a:t>千円の増となった。今後も令和</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年度のピークに向かって公債費が増加していく見通しである。</a:t>
          </a:r>
        </a:p>
        <a:p>
          <a:r>
            <a:rPr kumimoji="1" lang="ja-JP" altLang="en-US" sz="1100">
              <a:solidFill>
                <a:sysClr val="windowText" lastClr="000000"/>
              </a:solidFill>
              <a:latin typeface="ＭＳ ゴシック" pitchFamily="49" charset="-128"/>
              <a:ea typeface="ＭＳ ゴシック" pitchFamily="49" charset="-128"/>
            </a:rPr>
            <a:t>　基金を有効活用しつつ規模を一定程度維持しながら、住民サービスを低下させることなく有利な起債の活用に努めていく。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将来負担額は、これまで発行してきた地方債残高が令和</a:t>
          </a:r>
          <a:r>
            <a:rPr kumimoji="1" lang="en-US" altLang="ja-JP" sz="1100">
              <a:solidFill>
                <a:sysClr val="windowText" lastClr="000000"/>
              </a:solidFill>
              <a:latin typeface="ＭＳ ゴシック" pitchFamily="49" charset="-128"/>
              <a:ea typeface="ＭＳ ゴシック" pitchFamily="49" charset="-128"/>
            </a:rPr>
            <a:t>2</a:t>
          </a:r>
          <a:r>
            <a:rPr kumimoji="1" lang="ja-JP" altLang="en-US" sz="1100">
              <a:solidFill>
                <a:sysClr val="windowText" lastClr="000000"/>
              </a:solidFill>
              <a:latin typeface="ＭＳ ゴシック" pitchFamily="49" charset="-128"/>
              <a:ea typeface="ＭＳ ゴシック" pitchFamily="49" charset="-128"/>
            </a:rPr>
            <a:t>年度末で</a:t>
          </a:r>
          <a:r>
            <a:rPr kumimoji="1" lang="en-US" altLang="ja-JP" sz="1100">
              <a:solidFill>
                <a:sysClr val="windowText" lastClr="000000"/>
              </a:solidFill>
              <a:latin typeface="ＭＳ ゴシック" pitchFamily="49" charset="-128"/>
              <a:ea typeface="ＭＳ ゴシック" pitchFamily="49" charset="-128"/>
            </a:rPr>
            <a:t>12,796,945</a:t>
          </a:r>
          <a:r>
            <a:rPr kumimoji="1" lang="ja-JP" altLang="en-US" sz="1100">
              <a:solidFill>
                <a:sysClr val="windowText" lastClr="000000"/>
              </a:solidFill>
              <a:latin typeface="ＭＳ ゴシック" pitchFamily="49" charset="-128"/>
              <a:ea typeface="ＭＳ ゴシック" pitchFamily="49" charset="-128"/>
            </a:rPr>
            <a:t>千円であり、前年度に比べて</a:t>
          </a:r>
          <a:r>
            <a:rPr kumimoji="1" lang="en-US" altLang="ja-JP" sz="1100">
              <a:solidFill>
                <a:sysClr val="windowText" lastClr="000000"/>
              </a:solidFill>
              <a:latin typeface="ＭＳ ゴシック" pitchFamily="49" charset="-128"/>
              <a:ea typeface="ＭＳ ゴシック" pitchFamily="49" charset="-128"/>
            </a:rPr>
            <a:t>417,967</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3.2</a:t>
          </a:r>
          <a:r>
            <a:rPr kumimoji="1" lang="ja-JP" altLang="en-US" sz="1100">
              <a:solidFill>
                <a:sysClr val="windowText" lastClr="000000"/>
              </a:solidFill>
              <a:latin typeface="ＭＳ ゴシック" pitchFamily="49" charset="-128"/>
              <a:ea typeface="ＭＳ ゴシック" pitchFamily="49" charset="-128"/>
            </a:rPr>
            <a:t>％）減、公営企業債等繰入見込額は前年比</a:t>
          </a:r>
          <a:r>
            <a:rPr kumimoji="1" lang="en-US" altLang="ja-JP" sz="1100">
              <a:solidFill>
                <a:sysClr val="windowText" lastClr="000000"/>
              </a:solidFill>
              <a:latin typeface="ＭＳ ゴシック" pitchFamily="49" charset="-128"/>
              <a:ea typeface="ＭＳ ゴシック" pitchFamily="49" charset="-128"/>
            </a:rPr>
            <a:t>297,534</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6.1</a:t>
          </a:r>
          <a:r>
            <a:rPr kumimoji="1" lang="ja-JP" altLang="en-US" sz="1100">
              <a:solidFill>
                <a:sysClr val="windowText" lastClr="000000"/>
              </a:solidFill>
              <a:latin typeface="ＭＳ ゴシック" pitchFamily="49" charset="-128"/>
              <a:ea typeface="ＭＳ ゴシック" pitchFamily="49" charset="-128"/>
            </a:rPr>
            <a:t>％）減、退職手当負担見込額は前年比</a:t>
          </a:r>
          <a:r>
            <a:rPr kumimoji="1" lang="en-US" altLang="ja-JP" sz="1100">
              <a:solidFill>
                <a:sysClr val="windowText" lastClr="000000"/>
              </a:solidFill>
              <a:latin typeface="ＭＳ ゴシック" pitchFamily="49" charset="-128"/>
              <a:ea typeface="ＭＳ ゴシック" pitchFamily="49" charset="-128"/>
            </a:rPr>
            <a:t>43,539</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7.4</a:t>
          </a:r>
          <a:r>
            <a:rPr kumimoji="1" lang="ja-JP" altLang="en-US" sz="1100">
              <a:solidFill>
                <a:sysClr val="windowText" lastClr="000000"/>
              </a:solidFill>
              <a:latin typeface="ＭＳ ゴシック" pitchFamily="49" charset="-128"/>
              <a:ea typeface="ＭＳ ゴシック" pitchFamily="49" charset="-128"/>
            </a:rPr>
            <a:t>％）増となった。全体では</a:t>
          </a:r>
          <a:r>
            <a:rPr kumimoji="1" lang="en-US" altLang="ja-JP" sz="1100">
              <a:solidFill>
                <a:sysClr val="windowText" lastClr="000000"/>
              </a:solidFill>
              <a:latin typeface="ＭＳ ゴシック" pitchFamily="49" charset="-128"/>
              <a:ea typeface="ＭＳ ゴシック" pitchFamily="49" charset="-128"/>
            </a:rPr>
            <a:t>672,680</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3.6</a:t>
          </a:r>
          <a:r>
            <a:rPr kumimoji="1" lang="ja-JP" altLang="en-US" sz="1100">
              <a:solidFill>
                <a:sysClr val="windowText" lastClr="000000"/>
              </a:solidFill>
              <a:latin typeface="ＭＳ ゴシック" pitchFamily="49" charset="-128"/>
              <a:ea typeface="ＭＳ ゴシック" pitchFamily="49" charset="-128"/>
            </a:rPr>
            <a:t>％）減となった。</a:t>
          </a:r>
        </a:p>
        <a:p>
          <a:r>
            <a:rPr kumimoji="1" lang="ja-JP" altLang="en-US" sz="1100">
              <a:solidFill>
                <a:sysClr val="windowText" lastClr="000000"/>
              </a:solidFill>
              <a:latin typeface="ＭＳ ゴシック" pitchFamily="49" charset="-128"/>
              <a:ea typeface="ＭＳ ゴシック" pitchFamily="49" charset="-128"/>
            </a:rPr>
            <a:t>　充当可能財源等は、財政調整基金が前年度に比べ</a:t>
          </a:r>
          <a:r>
            <a:rPr kumimoji="1" lang="en-US" altLang="ja-JP" sz="1100">
              <a:solidFill>
                <a:sysClr val="windowText" lastClr="000000"/>
              </a:solidFill>
              <a:latin typeface="ＭＳ ゴシック" pitchFamily="49" charset="-128"/>
              <a:ea typeface="ＭＳ ゴシック" pitchFamily="49" charset="-128"/>
            </a:rPr>
            <a:t>59,088</a:t>
          </a:r>
          <a:r>
            <a:rPr kumimoji="1" lang="ja-JP" altLang="en-US" sz="1100">
              <a:solidFill>
                <a:sysClr val="windowText" lastClr="000000"/>
              </a:solidFill>
              <a:latin typeface="ＭＳ ゴシック" pitchFamily="49" charset="-128"/>
              <a:ea typeface="ＭＳ ゴシック" pitchFamily="49" charset="-128"/>
            </a:rPr>
            <a:t>千円増、減債基金が</a:t>
          </a:r>
          <a:r>
            <a:rPr kumimoji="1" lang="en-US" altLang="ja-JP" sz="1100">
              <a:solidFill>
                <a:sysClr val="windowText" lastClr="000000"/>
              </a:solidFill>
              <a:latin typeface="ＭＳ ゴシック" pitchFamily="49" charset="-128"/>
              <a:ea typeface="ＭＳ ゴシック" pitchFamily="49" charset="-128"/>
            </a:rPr>
            <a:t>3,578</a:t>
          </a:r>
          <a:r>
            <a:rPr kumimoji="1" lang="ja-JP" altLang="en-US" sz="1100">
              <a:solidFill>
                <a:sysClr val="windowText" lastClr="000000"/>
              </a:solidFill>
              <a:latin typeface="ＭＳ ゴシック" pitchFamily="49" charset="-128"/>
              <a:ea typeface="ＭＳ ゴシック" pitchFamily="49" charset="-128"/>
            </a:rPr>
            <a:t>千円減となっており、充当可能基金全体では</a:t>
          </a:r>
          <a:r>
            <a:rPr kumimoji="1" lang="en-US" altLang="ja-JP" sz="1100">
              <a:solidFill>
                <a:sysClr val="windowText" lastClr="000000"/>
              </a:solidFill>
              <a:latin typeface="ＭＳ ゴシック" pitchFamily="49" charset="-128"/>
              <a:ea typeface="ＭＳ ゴシック" pitchFamily="49" charset="-128"/>
            </a:rPr>
            <a:t>50,372</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％）増となった。基準財政需要額算入見込額は、前年度に比べ</a:t>
          </a:r>
          <a:r>
            <a:rPr kumimoji="1" lang="en-US" altLang="ja-JP" sz="1100">
              <a:solidFill>
                <a:sysClr val="windowText" lastClr="000000"/>
              </a:solidFill>
              <a:latin typeface="ＭＳ ゴシック" pitchFamily="49" charset="-128"/>
              <a:ea typeface="ＭＳ ゴシック" pitchFamily="49" charset="-128"/>
            </a:rPr>
            <a:t>225,443</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％）減となった。</a:t>
          </a:r>
        </a:p>
        <a:p>
          <a:r>
            <a:rPr kumimoji="1" lang="ja-JP" altLang="en-US" sz="1100">
              <a:solidFill>
                <a:sysClr val="windowText" lastClr="000000"/>
              </a:solidFill>
              <a:latin typeface="ＭＳ ゴシック" pitchFamily="49" charset="-128"/>
              <a:ea typeface="ＭＳ ゴシック" pitchFamily="49" charset="-128"/>
            </a:rPr>
            <a:t>　標準財政規模は、</a:t>
          </a:r>
          <a:r>
            <a:rPr kumimoji="1" lang="en-US" altLang="ja-JP" sz="1100">
              <a:solidFill>
                <a:sysClr val="windowText" lastClr="000000"/>
              </a:solidFill>
              <a:latin typeface="ＭＳ ゴシック" pitchFamily="49" charset="-128"/>
              <a:ea typeface="ＭＳ ゴシック" pitchFamily="49" charset="-128"/>
            </a:rPr>
            <a:t>6,886,268</a:t>
          </a:r>
          <a:r>
            <a:rPr kumimoji="1" lang="ja-JP" altLang="en-US" sz="1100">
              <a:solidFill>
                <a:sysClr val="windowText" lastClr="000000"/>
              </a:solidFill>
              <a:latin typeface="ＭＳ ゴシック" pitchFamily="49" charset="-128"/>
              <a:ea typeface="ＭＳ ゴシック" pitchFamily="49" charset="-128"/>
            </a:rPr>
            <a:t>千円で前年度に比べ</a:t>
          </a:r>
          <a:r>
            <a:rPr kumimoji="1" lang="en-US" altLang="ja-JP" sz="1100">
              <a:solidFill>
                <a:sysClr val="windowText" lastClr="000000"/>
              </a:solidFill>
              <a:latin typeface="ＭＳ ゴシック" pitchFamily="49" charset="-128"/>
              <a:ea typeface="ＭＳ ゴシック" pitchFamily="49" charset="-128"/>
            </a:rPr>
            <a:t>152,991</a:t>
          </a:r>
          <a:r>
            <a:rPr kumimoji="1" lang="ja-JP" altLang="en-US" sz="1100">
              <a:solidFill>
                <a:sysClr val="windowText" lastClr="000000"/>
              </a:solidFill>
              <a:latin typeface="ＭＳ ゴシック" pitchFamily="49" charset="-128"/>
              <a:ea typeface="ＭＳ ゴシック" pitchFamily="49" charset="-128"/>
            </a:rPr>
            <a:t>千円（</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％）増となった。</a:t>
          </a:r>
        </a:p>
        <a:p>
          <a:r>
            <a:rPr kumimoji="1" lang="ja-JP" altLang="en-US" sz="1100">
              <a:solidFill>
                <a:sysClr val="windowText" lastClr="000000"/>
              </a:solidFill>
              <a:latin typeface="ＭＳ ゴシック" pitchFamily="49" charset="-128"/>
              <a:ea typeface="ＭＳ ゴシック" pitchFamily="49" charset="-128"/>
            </a:rPr>
            <a:t>　将来負担比率は</a:t>
          </a:r>
          <a:r>
            <a:rPr kumimoji="1" lang="en-US" altLang="ja-JP" sz="1100">
              <a:solidFill>
                <a:sysClr val="windowText" lastClr="000000"/>
              </a:solidFill>
              <a:latin typeface="ＭＳ ゴシック" pitchFamily="49" charset="-128"/>
              <a:ea typeface="ＭＳ ゴシック" pitchFamily="49" charset="-128"/>
            </a:rPr>
            <a:t>18.9</a:t>
          </a:r>
          <a:r>
            <a:rPr kumimoji="1" lang="ja-JP" altLang="en-US" sz="1100">
              <a:solidFill>
                <a:sysClr val="windowText" lastClr="000000"/>
              </a:solidFill>
              <a:latin typeface="ＭＳ ゴシック" pitchFamily="49" charset="-128"/>
              <a:ea typeface="ＭＳ ゴシック" pitchFamily="49" charset="-128"/>
            </a:rPr>
            <a:t>％で、前年度の</a:t>
          </a:r>
          <a:r>
            <a:rPr kumimoji="1" lang="en-US" altLang="ja-JP" sz="1100">
              <a:solidFill>
                <a:sysClr val="windowText" lastClr="000000"/>
              </a:solidFill>
              <a:latin typeface="ＭＳ ゴシック" pitchFamily="49" charset="-128"/>
              <a:ea typeface="ＭＳ ゴシック" pitchFamily="49" charset="-128"/>
            </a:rPr>
            <a:t>27.5</a:t>
          </a:r>
          <a:r>
            <a:rPr kumimoji="1" lang="ja-JP" altLang="en-US" sz="1100">
              <a:solidFill>
                <a:sysClr val="windowText" lastClr="000000"/>
              </a:solidFill>
              <a:latin typeface="ＭＳ ゴシック" pitchFamily="49" charset="-128"/>
              <a:ea typeface="ＭＳ ゴシック" pitchFamily="49" charset="-128"/>
            </a:rPr>
            <a:t>％と比べ、</a:t>
          </a:r>
          <a:r>
            <a:rPr kumimoji="1" lang="en-US" altLang="ja-JP" sz="1100">
              <a:solidFill>
                <a:sysClr val="windowText" lastClr="000000"/>
              </a:solidFill>
              <a:latin typeface="ＭＳ ゴシック" pitchFamily="49" charset="-128"/>
              <a:ea typeface="ＭＳ ゴシック" pitchFamily="49" charset="-128"/>
            </a:rPr>
            <a:t>8.6</a:t>
          </a:r>
          <a:r>
            <a:rPr kumimoji="1" lang="ja-JP" altLang="en-US" sz="1100">
              <a:solidFill>
                <a:sysClr val="windowText" lastClr="000000"/>
              </a:solidFill>
              <a:latin typeface="ＭＳ ゴシック" pitchFamily="49" charset="-128"/>
              <a:ea typeface="ＭＳ ゴシック" pitchFamily="49" charset="-128"/>
            </a:rPr>
            <a:t>ポイント減となっている。算式の分子において、基準財政需要額算入見込額の減により充当可能財源は減となったものの、地方債現在高の減、公営企業債等繰入見込額の減等により将来負担額が減となったことにより分子全体で</a:t>
          </a:r>
          <a:r>
            <a:rPr kumimoji="1" lang="en-US" altLang="ja-JP" sz="1100">
              <a:solidFill>
                <a:sysClr val="windowText" lastClr="000000"/>
              </a:solidFill>
              <a:latin typeface="ＭＳ ゴシック" pitchFamily="49" charset="-128"/>
              <a:ea typeface="ＭＳ ゴシック" pitchFamily="49" charset="-128"/>
            </a:rPr>
            <a:t>29.5</a:t>
          </a:r>
          <a:r>
            <a:rPr kumimoji="1" lang="ja-JP" altLang="en-US" sz="1100">
              <a:solidFill>
                <a:sysClr val="windowText" lastClr="000000"/>
              </a:solidFill>
              <a:latin typeface="ＭＳ ゴシック" pitchFamily="49" charset="-128"/>
              <a:ea typeface="ＭＳ ゴシック" pitchFamily="49" charset="-128"/>
            </a:rPr>
            <a:t>ポイント減となったこと。分母では、標準財政規模が</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ポイントの増、控除となる算入公債費が</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ポイント増となり、分母全体で</a:t>
          </a:r>
          <a:r>
            <a:rPr kumimoji="1" lang="en-US" altLang="ja-JP" sz="1100">
              <a:solidFill>
                <a:sysClr val="windowText" lastClr="000000"/>
              </a:solidFill>
              <a:latin typeface="ＭＳ ゴシック" pitchFamily="49" charset="-128"/>
              <a:ea typeface="ＭＳ ゴシック" pitchFamily="49" charset="-128"/>
            </a:rPr>
            <a:t>2.4</a:t>
          </a:r>
          <a:r>
            <a:rPr kumimoji="1" lang="ja-JP" altLang="en-US" sz="1100">
              <a:solidFill>
                <a:sysClr val="windowText" lastClr="000000"/>
              </a:solidFill>
              <a:latin typeface="ＭＳ ゴシック" pitchFamily="49" charset="-128"/>
              <a:ea typeface="ＭＳ ゴシック" pitchFamily="49" charset="-128"/>
            </a:rPr>
            <a:t>ポイント増となったことが要因と考えられる。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岩手県洋野町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その他の特定目的基金においては減債基金は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千円減、公共施設等整備基金は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千円減、合併振興基金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千円減等となったが、財政調整基金が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千円増となり、基金全体では増となったもの。</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年ぶりに増加したものの、新型コロナの影響による事業中止や不用額の増等、特異な要因によるところが大きい。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歳入においては人口減少や合併算定替終了により税収や普通交付税の減少が見込まれ、積み立てることはおろか基金を維持していくのも困難になってきている。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歳出においては機構改革やデジタル化による行政効率化、公共施設の統合を含めた適正管理等、あらゆる事業見直しにより基金を確保し、行財政運営の維持にあたる必要がある。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福祉基金：町民の保健福祉の増進。</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ふるさと創生基金：伝統、文化、産業等を活かした特色のある町づくり。</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農山漁村地域活性化基金：農山漁村地域の活性化を図る。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合併振興基金：運用益金の積立て（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千円）に対し、消防団活動服購入費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9,726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千円の減。　</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福祉基金：積立額が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17,800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千円（うち、ふるさと納税</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17,757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68,100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50,300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千円減となったもの。</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公共施設等整備基金：積立額が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2,500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2,484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千円減となったもの。</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ふるさと創生基金：積立額が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5,517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千円（うち、ふるさと納税</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5,475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16,000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10,483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千円減となったもの。</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農山漁村地域活性化基金：積立額が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15,246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千円（うち、ふるさと納税</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15,244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7,246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千円増となったもの。</a:t>
          </a: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は、着実に増大している社会保障費に対し、町民サービスのレベルを維持していくため、取り崩しは避けられない。その他の特定目的金についても財源不足により継続的な活用が見込まれるものの、これ以上の基金残高減は一般的な公共サービス低下を必ず招くおそれもあるため、機構改革や公共施設の統合、行政サービスの電子化など進め、人件費を含む全ての事業で事業の廃止を含み見直しを進めることにより取崩額の抑制を図る。積立については、ふるさと納税を含め積立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取り崩しはなかったことにより増額となった。当初予算においては取り崩しを見込んでいたものの、新型コロナの影響による事業中止や不用額の増等により取り崩しがなく、決算剰余金及びふるさと納税分等を積立てたもの。</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状況が厳しさを増す中、積み立てを取り崩しが上回る状況が続き残高は減少していく見込み。人口減少が続く町の規模に合わせた事業のダウンサイジングを徹底することで繰入れの抑制を図りつつ、町民サービスの質量の低下を招かないよう留意して適宜適切に積立額をコントロールし、有利な基金運用も含め基金の有効活用を図る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減債基金の残高は、下水道事業償還分及び運用益金を積立て、公債費償還金増額相当分として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千円の繰入を行ったことにより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中野小学校改築事業及び洋野消防署新築事業等の大型事業が続いたことから、令和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年にかけて償還金が増加し、実質公債費比率もピークを迎える。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これに伴って減債基金の残高も減少していくことが見込まれ、今後も残高を維持するため計画的な起債発行を図る。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資産の減価償却がどの程度進んでいるか資産の経年の程度を表す有形固定資産減価償却率は</a:t>
          </a:r>
          <a:r>
            <a:rPr kumimoji="1" lang="en-US" altLang="ja-JP" sz="1100">
              <a:latin typeface="ＭＳ Ｐゴシック" panose="020B0600070205080204" pitchFamily="50" charset="-128"/>
              <a:ea typeface="ＭＳ Ｐゴシック" panose="020B0600070205080204" pitchFamily="50" charset="-128"/>
            </a:rPr>
            <a:t>68.7</a:t>
          </a:r>
          <a:r>
            <a:rPr kumimoji="1" lang="ja-JP" altLang="en-US" sz="1100">
              <a:latin typeface="ＭＳ Ｐゴシック" panose="020B0600070205080204" pitchFamily="50" charset="-128"/>
              <a:ea typeface="ＭＳ Ｐゴシック" panose="020B0600070205080204" pitchFamily="50" charset="-128"/>
            </a:rPr>
            <a:t>％で類似団体の平均を上回っており、伸び率も平均以上であり老朽化が進んでいる状況にある。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年３月に策定した公共施設等総合管理計画及び令和３年３月に策定した個別施設計画に基づき、計画的な修繕、長寿命化及び統廃合による施設の品質保持や機能改善に努める。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206240" y="5264277"/>
          <a:ext cx="127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258945" y="651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119245" y="65076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258945" y="504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119245" y="52642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258945" y="5961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157345" y="61098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537585" y="6092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867025" y="6049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196465" y="6001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525905" y="5897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143891</xdr:rowOff>
    </xdr:from>
    <xdr:to>
      <xdr:col>23</xdr:col>
      <xdr:colOff>136525</xdr:colOff>
      <xdr:row>34</xdr:row>
      <xdr:rowOff>74041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157345" y="64303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58818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258945" y="6345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74803</xdr:rowOff>
    </xdr:from>
    <xdr:to>
      <xdr:col>19</xdr:col>
      <xdr:colOff>187325</xdr:colOff>
      <xdr:row>34</xdr:row>
      <xdr:rowOff>4953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3537585" y="63613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125603</xdr:rowOff>
    </xdr:from>
    <xdr:to>
      <xdr:col>23</xdr:col>
      <xdr:colOff>85725</xdr:colOff>
      <xdr:row>34</xdr:row>
      <xdr:rowOff>23241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3588385" y="6412103"/>
          <a:ext cx="6197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168529</xdr:rowOff>
    </xdr:from>
    <xdr:to>
      <xdr:col>15</xdr:col>
      <xdr:colOff>187325</xdr:colOff>
      <xdr:row>33</xdr:row>
      <xdr:rowOff>98679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2867025" y="6287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47879</xdr:rowOff>
    </xdr:from>
    <xdr:to>
      <xdr:col>19</xdr:col>
      <xdr:colOff>136525</xdr:colOff>
      <xdr:row>33</xdr:row>
      <xdr:rowOff>125603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2917825" y="6334379"/>
          <a:ext cx="67056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196465" y="6209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47879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247265" y="6260465"/>
          <a:ext cx="67056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43307</xdr:rowOff>
    </xdr:from>
    <xdr:to>
      <xdr:col>7</xdr:col>
      <xdr:colOff>187325</xdr:colOff>
      <xdr:row>32</xdr:row>
      <xdr:rowOff>144907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525905" y="61621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94107</xdr:rowOff>
    </xdr:from>
    <xdr:to>
      <xdr:col>11</xdr:col>
      <xdr:colOff>136525</xdr:colOff>
      <xdr:row>32</xdr:row>
      <xdr:rowOff>141605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576705" y="6212967"/>
          <a:ext cx="67056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395989" y="587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38129" y="582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067569" y="578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397009" y="567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167530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395989" y="6454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89806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2738129" y="63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067569"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136034</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397009" y="6254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債務償還に充当できる一般財源（経常経費一般財源－経常経費充当財源＝償還充当限度額）に対する実質債務（将来負担額</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充当可能財源）の比率である債務償還比率は、</a:t>
          </a:r>
          <a:r>
            <a:rPr kumimoji="1" lang="en-US" altLang="ja-JP" sz="1000">
              <a:latin typeface="ＭＳ Ｐゴシック" panose="020B0600070205080204" pitchFamily="50" charset="-128"/>
              <a:ea typeface="ＭＳ Ｐゴシック" panose="020B0600070205080204" pitchFamily="50" charset="-128"/>
            </a:rPr>
            <a:t>447.4</a:t>
          </a:r>
          <a:r>
            <a:rPr kumimoji="1" lang="ja-JP" altLang="en-US" sz="1000">
              <a:latin typeface="ＭＳ Ｐゴシック" panose="020B0600070205080204" pitchFamily="50" charset="-128"/>
              <a:ea typeface="ＭＳ Ｐゴシック" panose="020B0600070205080204" pitchFamily="50" charset="-128"/>
            </a:rPr>
            <a:t>％となり、類似団体の平均を</a:t>
          </a:r>
          <a:r>
            <a:rPr kumimoji="1" lang="en-US" altLang="ja-JP" sz="1000">
              <a:latin typeface="ＭＳ Ｐゴシック" panose="020B0600070205080204" pitchFamily="50" charset="-128"/>
              <a:ea typeface="ＭＳ Ｐゴシック" panose="020B0600070205080204" pitchFamily="50" charset="-128"/>
            </a:rPr>
            <a:t>69</a:t>
          </a:r>
          <a:r>
            <a:rPr kumimoji="1" lang="ja-JP" altLang="en-US" sz="1000">
              <a:latin typeface="ＭＳ Ｐゴシック" panose="020B0600070205080204" pitchFamily="50" charset="-128"/>
              <a:ea typeface="ＭＳ Ｐゴシック" panose="020B0600070205080204" pitchFamily="50" charset="-128"/>
            </a:rPr>
            <a:t>％下回った。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平成９～</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年度にかけて実施した町民文化会館建設事業に係る既発債の償還が完了したことにより将来負担額が大きく減少したもの。</a:t>
          </a:r>
        </a:p>
        <a:p>
          <a:r>
            <a:rPr kumimoji="1" lang="ja-JP" altLang="en-US" sz="1000">
              <a:latin typeface="ＭＳ Ｐゴシック" panose="020B0600070205080204" pitchFamily="50" charset="-128"/>
              <a:ea typeface="ＭＳ Ｐゴシック" panose="020B0600070205080204" pitchFamily="50" charset="-128"/>
            </a:rPr>
            <a:t>　将来負担額は減少が続く見込みだが、人口減少等により経常一般財源等の確保は厳しさを増すことから比率の減少傾向は頭打ちとなる見込み。</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54293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1747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3027660" y="5249596"/>
          <a:ext cx="1269" cy="13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3080365" y="66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2963525" y="6630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3080365" y="502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2963525" y="5249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80510</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3080365" y="5864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3001625" y="5885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2359005" y="59219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1688445" y="5934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1017885" y="5916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0347325" y="593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124562</xdr:rowOff>
    </xdr:from>
    <xdr:to>
      <xdr:col>76</xdr:col>
      <xdr:colOff>73025</xdr:colOff>
      <xdr:row>30</xdr:row>
      <xdr:rowOff>54712</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3001625" y="57405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147439</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3080365" y="5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138354</xdr:rowOff>
    </xdr:from>
    <xdr:to>
      <xdr:col>72</xdr:col>
      <xdr:colOff>123825</xdr:colOff>
      <xdr:row>31</xdr:row>
      <xdr:rowOff>68504</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2359005" y="5921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3912</xdr:rowOff>
    </xdr:from>
    <xdr:to>
      <xdr:col>76</xdr:col>
      <xdr:colOff>22225</xdr:colOff>
      <xdr:row>31</xdr:row>
      <xdr:rowOff>17704</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2409805" y="5787492"/>
          <a:ext cx="619760" cy="1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2959</xdr:rowOff>
    </xdr:from>
    <xdr:to>
      <xdr:col>68</xdr:col>
      <xdr:colOff>123825</xdr:colOff>
      <xdr:row>31</xdr:row>
      <xdr:rowOff>104559</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1688445" y="59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17704</xdr:rowOff>
    </xdr:from>
    <xdr:to>
      <xdr:col>72</xdr:col>
      <xdr:colOff>73025</xdr:colOff>
      <xdr:row>31</xdr:row>
      <xdr:rowOff>53759</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1739245" y="5968924"/>
          <a:ext cx="67056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88240</xdr:rowOff>
    </xdr:from>
    <xdr:to>
      <xdr:col>64</xdr:col>
      <xdr:colOff>123825</xdr:colOff>
      <xdr:row>32</xdr:row>
      <xdr:rowOff>18390</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1017885" y="60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53759</xdr:rowOff>
    </xdr:from>
    <xdr:to>
      <xdr:col>68</xdr:col>
      <xdr:colOff>73025</xdr:colOff>
      <xdr:row>31</xdr:row>
      <xdr:rowOff>139040</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1068685" y="6004979"/>
          <a:ext cx="67056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58420</xdr:rowOff>
    </xdr:from>
    <xdr:to>
      <xdr:col>60</xdr:col>
      <xdr:colOff>123825</xdr:colOff>
      <xdr:row>32</xdr:row>
      <xdr:rowOff>160020</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0347325"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139040</xdr:rowOff>
    </xdr:from>
    <xdr:to>
      <xdr:col>64</xdr:col>
      <xdr:colOff>73025</xdr:colOff>
      <xdr:row>32</xdr:row>
      <xdr:rowOff>109220</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0398125" y="6090260"/>
          <a:ext cx="67056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59631</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2185092" y="60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97769</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1527232" y="5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79633</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0856672" y="56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94962</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0186112" y="57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85031</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2185092" y="57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95686</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1527232" y="60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9517</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0856672" y="61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151147</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0186112"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80834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6970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58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80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44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409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123825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45985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89535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42556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344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39127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35889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1742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70358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753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614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364041" y="64757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6054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915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29992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5826760" y="5497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299921" y="5359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100-000075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9219565" y="5687368"/>
          <a:ext cx="0" cy="1296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00000000-0008-0000-0100-000077000000}"/>
            </a:ext>
          </a:extLst>
        </xdr:cNvPr>
        <xdr:cNvSpPr txBox="1"/>
      </xdr:nvSpPr>
      <xdr:spPr>
        <a:xfrm>
          <a:off x="9258300" y="69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9154160" y="6984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00000000-0008-0000-0100-000079000000}"/>
            </a:ext>
          </a:extLst>
        </xdr:cNvPr>
        <xdr:cNvSpPr txBox="1"/>
      </xdr:nvSpPr>
      <xdr:spPr>
        <a:xfrm>
          <a:off x="9258300" y="546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9154160" y="5687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167009</xdr:rowOff>
    </xdr:from>
    <xdr:ext cx="534377" cy="259045"/>
    <xdr:sp macro="" textlink="">
      <xdr:nvSpPr>
        <xdr:cNvPr id="123" name="【道路】&#10;一人当たり延長平均値テキスト">
          <a:extLst>
            <a:ext uri="{FF2B5EF4-FFF2-40B4-BE49-F238E27FC236}">
              <a16:creationId xmlns:a16="http://schemas.microsoft.com/office/drawing/2014/main" id="{00000000-0008-0000-0100-00007B000000}"/>
            </a:ext>
          </a:extLst>
        </xdr:cNvPr>
        <xdr:cNvSpPr txBox="1"/>
      </xdr:nvSpPr>
      <xdr:spPr>
        <a:xfrm>
          <a:off x="9258300" y="670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9192260" y="67227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8445500" y="67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7670800" y="67381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6873240" y="674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00000000-0008-0000-0100-000080000000}"/>
            </a:ext>
          </a:extLst>
        </xdr:cNvPr>
        <xdr:cNvSpPr/>
      </xdr:nvSpPr>
      <xdr:spPr>
        <a:xfrm>
          <a:off x="6098540" y="676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104448</xdr:rowOff>
    </xdr:from>
    <xdr:to>
      <xdr:col>55</xdr:col>
      <xdr:colOff>50800</xdr:colOff>
      <xdr:row>34</xdr:row>
      <xdr:rowOff>34598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192260" y="5636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57475</xdr:rowOff>
    </xdr:from>
    <xdr:ext cx="599010" cy="259045"/>
    <xdr:sp macro="" textlink="">
      <xdr:nvSpPr>
        <xdr:cNvPr id="135" name="【道路】&#10;一人当たり延長該当値テキスト">
          <a:extLst>
            <a:ext uri="{FF2B5EF4-FFF2-40B4-BE49-F238E27FC236}">
              <a16:creationId xmlns:a16="http://schemas.microsoft.com/office/drawing/2014/main" id="{00000000-0008-0000-0100-000087000000}"/>
            </a:ext>
          </a:extLst>
        </xdr:cNvPr>
        <xdr:cNvSpPr txBox="1"/>
      </xdr:nvSpPr>
      <xdr:spPr>
        <a:xfrm>
          <a:off x="9258300" y="558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141853</xdr:rowOff>
    </xdr:from>
    <xdr:to>
      <xdr:col>50</xdr:col>
      <xdr:colOff>165100</xdr:colOff>
      <xdr:row>34</xdr:row>
      <xdr:rowOff>72003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445500" y="5673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155248</xdr:rowOff>
    </xdr:from>
    <xdr:to>
      <xdr:col>55</xdr:col>
      <xdr:colOff>0</xdr:colOff>
      <xdr:row>34</xdr:row>
      <xdr:rowOff>21203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496300" y="5687368"/>
          <a:ext cx="7239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4635</xdr:rowOff>
    </xdr:from>
    <xdr:to>
      <xdr:col>46</xdr:col>
      <xdr:colOff>38100</xdr:colOff>
      <xdr:row>34</xdr:row>
      <xdr:rowOff>106235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670800" y="5704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21203</xdr:rowOff>
    </xdr:from>
    <xdr:to>
      <xdr:col>50</xdr:col>
      <xdr:colOff>114300</xdr:colOff>
      <xdr:row>34</xdr:row>
      <xdr:rowOff>55435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713980" y="5720963"/>
          <a:ext cx="78232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30620</xdr:rowOff>
    </xdr:from>
    <xdr:to>
      <xdr:col>41</xdr:col>
      <xdr:colOff>101600</xdr:colOff>
      <xdr:row>34</xdr:row>
      <xdr:rowOff>132220</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873240" y="57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55435</xdr:rowOff>
    </xdr:from>
    <xdr:to>
      <xdr:col>45</xdr:col>
      <xdr:colOff>177800</xdr:colOff>
      <xdr:row>34</xdr:row>
      <xdr:rowOff>81420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24040" y="5755195"/>
          <a:ext cx="78994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62795</xdr:rowOff>
    </xdr:from>
    <xdr:to>
      <xdr:col>36</xdr:col>
      <xdr:colOff>165100</xdr:colOff>
      <xdr:row>34</xdr:row>
      <xdr:rowOff>164395</xdr:rowOff>
    </xdr:to>
    <xdr:sp macro="" textlink="">
      <xdr:nvSpPr>
        <xdr:cNvPr id="142" name="楕円 141">
          <a:extLst>
            <a:ext uri="{FF2B5EF4-FFF2-40B4-BE49-F238E27FC236}">
              <a16:creationId xmlns:a16="http://schemas.microsoft.com/office/drawing/2014/main" id="{00000000-0008-0000-0100-00008E000000}"/>
            </a:ext>
          </a:extLst>
        </xdr:cNvPr>
        <xdr:cNvSpPr/>
      </xdr:nvSpPr>
      <xdr:spPr>
        <a:xfrm>
          <a:off x="6098540" y="57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81420</xdr:rowOff>
    </xdr:from>
    <xdr:to>
      <xdr:col>41</xdr:col>
      <xdr:colOff>50800</xdr:colOff>
      <xdr:row>34</xdr:row>
      <xdr:rowOff>113595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6149340" y="5781180"/>
          <a:ext cx="7747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122375</xdr:rowOff>
    </xdr:from>
    <xdr:ext cx="534377" cy="259045"/>
    <xdr:sp macro="" textlink="">
      <xdr:nvSpPr>
        <xdr:cNvPr id="144" name="n_1aveValue【道路】&#10;一人当たり延長">
          <a:extLst>
            <a:ext uri="{FF2B5EF4-FFF2-40B4-BE49-F238E27FC236}">
              <a16:creationId xmlns:a16="http://schemas.microsoft.com/office/drawing/2014/main" id="{00000000-0008-0000-0100-000090000000}"/>
            </a:ext>
          </a:extLst>
        </xdr:cNvPr>
        <xdr:cNvSpPr txBox="1"/>
      </xdr:nvSpPr>
      <xdr:spPr>
        <a:xfrm>
          <a:off x="8239271" y="6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125309</xdr:rowOff>
    </xdr:from>
    <xdr:ext cx="534377" cy="259045"/>
    <xdr:sp macro="" textlink="">
      <xdr:nvSpPr>
        <xdr:cNvPr id="145" name="n_2aveValue【道路】&#10;一人当たり延長">
          <a:extLst>
            <a:ext uri="{FF2B5EF4-FFF2-40B4-BE49-F238E27FC236}">
              <a16:creationId xmlns:a16="http://schemas.microsoft.com/office/drawing/2014/main" id="{00000000-0008-0000-0100-000091000000}"/>
            </a:ext>
          </a:extLst>
        </xdr:cNvPr>
        <xdr:cNvSpPr txBox="1"/>
      </xdr:nvSpPr>
      <xdr:spPr>
        <a:xfrm>
          <a:off x="7477271" y="68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131224</xdr:rowOff>
    </xdr:from>
    <xdr:ext cx="534377" cy="259045"/>
    <xdr:sp macro="" textlink="">
      <xdr:nvSpPr>
        <xdr:cNvPr id="146" name="n_3aveValue【道路】&#10;一人当たり延長">
          <a:extLst>
            <a:ext uri="{FF2B5EF4-FFF2-40B4-BE49-F238E27FC236}">
              <a16:creationId xmlns:a16="http://schemas.microsoft.com/office/drawing/2014/main" id="{00000000-0008-0000-0100-000092000000}"/>
            </a:ext>
          </a:extLst>
        </xdr:cNvPr>
        <xdr:cNvSpPr txBox="1"/>
      </xdr:nvSpPr>
      <xdr:spPr>
        <a:xfrm>
          <a:off x="6702571" y="68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147788</xdr:rowOff>
    </xdr:from>
    <xdr:ext cx="534377" cy="259045"/>
    <xdr:sp macro="" textlink="">
      <xdr:nvSpPr>
        <xdr:cNvPr id="147" name="n_4aveValue【道路】&#10;一人当たり延長">
          <a:extLst>
            <a:ext uri="{FF2B5EF4-FFF2-40B4-BE49-F238E27FC236}">
              <a16:creationId xmlns:a16="http://schemas.microsoft.com/office/drawing/2014/main" id="{00000000-0008-0000-0100-000093000000}"/>
            </a:ext>
          </a:extLst>
        </xdr:cNvPr>
        <xdr:cNvSpPr txBox="1"/>
      </xdr:nvSpPr>
      <xdr:spPr>
        <a:xfrm>
          <a:off x="5905011" y="6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88530</xdr:rowOff>
    </xdr:from>
    <xdr:ext cx="599010" cy="259045"/>
    <xdr:sp macro="" textlink="">
      <xdr:nvSpPr>
        <xdr:cNvPr id="148" name="n_1mainValue【道路】&#10;一人当たり延長">
          <a:extLst>
            <a:ext uri="{FF2B5EF4-FFF2-40B4-BE49-F238E27FC236}">
              <a16:creationId xmlns:a16="http://schemas.microsoft.com/office/drawing/2014/main" id="{00000000-0008-0000-0100-000094000000}"/>
            </a:ext>
          </a:extLst>
        </xdr:cNvPr>
        <xdr:cNvSpPr txBox="1"/>
      </xdr:nvSpPr>
      <xdr:spPr>
        <a:xfrm>
          <a:off x="8214574" y="54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122762</xdr:rowOff>
    </xdr:from>
    <xdr:ext cx="599010" cy="259045"/>
    <xdr:sp macro="" textlink="">
      <xdr:nvSpPr>
        <xdr:cNvPr id="149" name="n_2mainValue【道路】&#10;一人当たり延長">
          <a:extLst>
            <a:ext uri="{FF2B5EF4-FFF2-40B4-BE49-F238E27FC236}">
              <a16:creationId xmlns:a16="http://schemas.microsoft.com/office/drawing/2014/main" id="{00000000-0008-0000-0100-000095000000}"/>
            </a:ext>
          </a:extLst>
        </xdr:cNvPr>
        <xdr:cNvSpPr txBox="1"/>
      </xdr:nvSpPr>
      <xdr:spPr>
        <a:xfrm>
          <a:off x="7444954" y="548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148747</xdr:rowOff>
    </xdr:from>
    <xdr:ext cx="599010" cy="259045"/>
    <xdr:sp macro="" textlink="">
      <xdr:nvSpPr>
        <xdr:cNvPr id="150" name="n_3mainValue【道路】&#10;一人当たり延長">
          <a:extLst>
            <a:ext uri="{FF2B5EF4-FFF2-40B4-BE49-F238E27FC236}">
              <a16:creationId xmlns:a16="http://schemas.microsoft.com/office/drawing/2014/main" id="{00000000-0008-0000-0100-000096000000}"/>
            </a:ext>
          </a:extLst>
        </xdr:cNvPr>
        <xdr:cNvSpPr txBox="1"/>
      </xdr:nvSpPr>
      <xdr:spPr>
        <a:xfrm>
          <a:off x="6670254" y="551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9472</xdr:rowOff>
    </xdr:from>
    <xdr:ext cx="599010" cy="259045"/>
    <xdr:sp macro="" textlink="">
      <xdr:nvSpPr>
        <xdr:cNvPr id="151" name="n_4mainValue【道路】&#10;一人当たり延長">
          <a:extLst>
            <a:ext uri="{FF2B5EF4-FFF2-40B4-BE49-F238E27FC236}">
              <a16:creationId xmlns:a16="http://schemas.microsoft.com/office/drawing/2014/main" id="{00000000-0008-0000-0100-000097000000}"/>
            </a:ext>
          </a:extLst>
        </xdr:cNvPr>
        <xdr:cNvSpPr txBox="1"/>
      </xdr:nvSpPr>
      <xdr:spPr>
        <a:xfrm>
          <a:off x="5872694" y="554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086225" y="9368790"/>
          <a:ext cx="0" cy="110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12496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020820" y="10471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12496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02082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124960" y="966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03606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312160" y="9800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514600" y="97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7399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965200" y="9671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164084</xdr:rowOff>
    </xdr:from>
    <xdr:to>
      <xdr:col>24</xdr:col>
      <xdr:colOff>114300</xdr:colOff>
      <xdr:row>59</xdr:row>
      <xdr:rowOff>94234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036060" y="9887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142511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124960" y="986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312160" y="9859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xdr:rowOff>
    </xdr:from>
    <xdr:to>
      <xdr:col>24</xdr:col>
      <xdr:colOff>63500</xdr:colOff>
      <xdr:row>59</xdr:row>
      <xdr:rowOff>43434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355340" y="9906762"/>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141224</xdr:rowOff>
    </xdr:from>
    <xdr:to>
      <xdr:col>15</xdr:col>
      <xdr:colOff>101600</xdr:colOff>
      <xdr:row>59</xdr:row>
      <xdr:rowOff>71374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514600" y="986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xdr:rowOff>
    </xdr:from>
    <xdr:to>
      <xdr:col>19</xdr:col>
      <xdr:colOff>177800</xdr:colOff>
      <xdr:row>59</xdr:row>
      <xdr:rowOff>20574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565400" y="990676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127508</xdr:rowOff>
    </xdr:from>
    <xdr:to>
      <xdr:col>10</xdr:col>
      <xdr:colOff>165100</xdr:colOff>
      <xdr:row>59</xdr:row>
      <xdr:rowOff>57658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739900" y="9850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xdr:rowOff>
    </xdr:from>
    <xdr:to>
      <xdr:col>15</xdr:col>
      <xdr:colOff>50800</xdr:colOff>
      <xdr:row>59</xdr:row>
      <xdr:rowOff>20574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790700" y="989761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95504</xdr:rowOff>
    </xdr:from>
    <xdr:to>
      <xdr:col>6</xdr:col>
      <xdr:colOff>38100</xdr:colOff>
      <xdr:row>59</xdr:row>
      <xdr:rowOff>25654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965200" y="98186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146304</xdr:rowOff>
    </xdr:from>
    <xdr:to>
      <xdr:col>10</xdr:col>
      <xdr:colOff>114300</xdr:colOff>
      <xdr:row>59</xdr:row>
      <xdr:rowOff>6858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08380" y="9869424"/>
          <a:ext cx="78232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17056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385704" y="95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61100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836304" y="945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57929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170564" y="9948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62501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385704" y="995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48785</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611004" y="993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16781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836304" y="990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1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9219565" y="9317237"/>
          <a:ext cx="0" cy="149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100-0000EA000000}"/>
            </a:ext>
          </a:extLst>
        </xdr:cNvPr>
        <xdr:cNvSpPr txBox="1"/>
      </xdr:nvSpPr>
      <xdr:spPr>
        <a:xfrm>
          <a:off x="9258300" y="108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9154160" y="10817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100-0000EC000000}"/>
            </a:ext>
          </a:extLst>
        </xdr:cNvPr>
        <xdr:cNvSpPr txBox="1"/>
      </xdr:nvSpPr>
      <xdr:spPr>
        <a:xfrm>
          <a:off x="9258300" y="9096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9154160" y="9317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100-0000EE000000}"/>
            </a:ext>
          </a:extLst>
        </xdr:cNvPr>
        <xdr:cNvSpPr txBox="1"/>
      </xdr:nvSpPr>
      <xdr:spPr>
        <a:xfrm>
          <a:off x="9258300" y="1017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192260" y="10316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445500" y="10367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670800" y="10438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873240" y="1043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6098540" y="103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102932</xdr:rowOff>
    </xdr:from>
    <xdr:to>
      <xdr:col>55</xdr:col>
      <xdr:colOff>50800</xdr:colOff>
      <xdr:row>64</xdr:row>
      <xdr:rowOff>33082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192260" y="10664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17859</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100-0000FA000000}"/>
            </a:ext>
          </a:extLst>
        </xdr:cNvPr>
        <xdr:cNvSpPr txBox="1"/>
      </xdr:nvSpPr>
      <xdr:spPr>
        <a:xfrm>
          <a:off x="9258300" y="1057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108627</xdr:rowOff>
    </xdr:from>
    <xdr:to>
      <xdr:col>50</xdr:col>
      <xdr:colOff>165100</xdr:colOff>
      <xdr:row>64</xdr:row>
      <xdr:rowOff>38777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445500" y="10669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153732</xdr:rowOff>
    </xdr:from>
    <xdr:to>
      <xdr:col>55</xdr:col>
      <xdr:colOff>0</xdr:colOff>
      <xdr:row>63</xdr:row>
      <xdr:rowOff>159427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496300" y="10715052"/>
          <a:ext cx="7239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115419</xdr:rowOff>
    </xdr:from>
    <xdr:to>
      <xdr:col>46</xdr:col>
      <xdr:colOff>38100</xdr:colOff>
      <xdr:row>64</xdr:row>
      <xdr:rowOff>45569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670800" y="10676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159427</xdr:rowOff>
    </xdr:from>
    <xdr:to>
      <xdr:col>50</xdr:col>
      <xdr:colOff>114300</xdr:colOff>
      <xdr:row>63</xdr:row>
      <xdr:rowOff>166219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713980" y="10720747"/>
          <a:ext cx="78232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120380</xdr:rowOff>
    </xdr:from>
    <xdr:to>
      <xdr:col>41</xdr:col>
      <xdr:colOff>101600</xdr:colOff>
      <xdr:row>64</xdr:row>
      <xdr:rowOff>50530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873240" y="10681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166219</xdr:rowOff>
    </xdr:from>
    <xdr:to>
      <xdr:col>45</xdr:col>
      <xdr:colOff>177800</xdr:colOff>
      <xdr:row>63</xdr:row>
      <xdr:rowOff>171180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24040" y="10727539"/>
          <a:ext cx="78994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124748</xdr:rowOff>
    </xdr:from>
    <xdr:to>
      <xdr:col>36</xdr:col>
      <xdr:colOff>165100</xdr:colOff>
      <xdr:row>64</xdr:row>
      <xdr:rowOff>54898</xdr:rowOff>
    </xdr:to>
    <xdr:sp macro="" textlink="">
      <xdr:nvSpPr>
        <xdr:cNvPr id="257" name="楕円 256">
          <a:extLst>
            <a:ext uri="{FF2B5EF4-FFF2-40B4-BE49-F238E27FC236}">
              <a16:creationId xmlns:a16="http://schemas.microsoft.com/office/drawing/2014/main" id="{00000000-0008-0000-0100-000001010000}"/>
            </a:ext>
          </a:extLst>
        </xdr:cNvPr>
        <xdr:cNvSpPr/>
      </xdr:nvSpPr>
      <xdr:spPr>
        <a:xfrm>
          <a:off x="6098540" y="10686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171180</xdr:rowOff>
    </xdr:from>
    <xdr:to>
      <xdr:col>41</xdr:col>
      <xdr:colOff>50800</xdr:colOff>
      <xdr:row>64</xdr:row>
      <xdr:rowOff>4098</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flipV="1">
          <a:off x="6149340" y="10732500"/>
          <a:ext cx="7747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214575" y="1014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444955" y="1022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0255" y="1021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5872695" y="1017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29904</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214575" y="1075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36696</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444955" y="10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41657</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0255" y="1077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46025</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5872695" y="1077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086225" y="13095733"/>
          <a:ext cx="0" cy="127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12496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02082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124960" y="1287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020820" y="13095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124960" y="13496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036060" y="136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312160" y="13494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514600" y="13503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7399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965200" y="13406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1015</xdr:rowOff>
    </xdr:from>
    <xdr:to>
      <xdr:col>24</xdr:col>
      <xdr:colOff>114300</xdr:colOff>
      <xdr:row>84</xdr:row>
      <xdr:rowOff>102615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03606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150892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124960" y="1406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31216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104394</xdr:rowOff>
    </xdr:from>
    <xdr:to>
      <xdr:col>24</xdr:col>
      <xdr:colOff>63500</xdr:colOff>
      <xdr:row>84</xdr:row>
      <xdr:rowOff>51815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355340" y="14018514"/>
          <a:ext cx="73152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87885</xdr:rowOff>
    </xdr:from>
    <xdr:to>
      <xdr:col>15</xdr:col>
      <xdr:colOff>101600</xdr:colOff>
      <xdr:row>83</xdr:row>
      <xdr:rowOff>18035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514600" y="13834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138685</xdr:rowOff>
    </xdr:from>
    <xdr:to>
      <xdr:col>19</xdr:col>
      <xdr:colOff>177800</xdr:colOff>
      <xdr:row>83</xdr:row>
      <xdr:rowOff>104394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565400" y="13885165"/>
          <a:ext cx="78994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65024</xdr:rowOff>
    </xdr:from>
    <xdr:to>
      <xdr:col>10</xdr:col>
      <xdr:colOff>165100</xdr:colOff>
      <xdr:row>82</xdr:row>
      <xdr:rowOff>166624</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739900"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115824</xdr:rowOff>
    </xdr:from>
    <xdr:to>
      <xdr:col>15</xdr:col>
      <xdr:colOff>50800</xdr:colOff>
      <xdr:row>82</xdr:row>
      <xdr:rowOff>138685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790700" y="13862304"/>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96520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115824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008380" y="13807441"/>
          <a:ext cx="78232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29990</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170564" y="1327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38570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61100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109999</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83630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146321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170564" y="140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9162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385704" y="139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157751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611004" y="139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102888</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8363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9219565" y="13173457"/>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9258300" y="1438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4381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9258300" y="129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154160" y="13173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100928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9258300" y="13847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192260" y="13868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445500" y="139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670800" y="13970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873240" y="1394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09854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21264</xdr:rowOff>
    </xdr:from>
    <xdr:to>
      <xdr:col>55</xdr:col>
      <xdr:colOff>50800</xdr:colOff>
      <xdr:row>82</xdr:row>
      <xdr:rowOff>122864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192260" y="13767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44141</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9258300" y="1362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48695</xdr:rowOff>
    </xdr:from>
    <xdr:to>
      <xdr:col>50</xdr:col>
      <xdr:colOff>165100</xdr:colOff>
      <xdr:row>82</xdr:row>
      <xdr:rowOff>150295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445500" y="1379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72064</xdr:rowOff>
    </xdr:from>
    <xdr:to>
      <xdr:col>55</xdr:col>
      <xdr:colOff>0</xdr:colOff>
      <xdr:row>82</xdr:row>
      <xdr:rowOff>99495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496300" y="13818544"/>
          <a:ext cx="7239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73515</xdr:rowOff>
    </xdr:from>
    <xdr:to>
      <xdr:col>46</xdr:col>
      <xdr:colOff>38100</xdr:colOff>
      <xdr:row>83</xdr:row>
      <xdr:rowOff>3665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670800" y="13819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99495</xdr:rowOff>
    </xdr:from>
    <xdr:to>
      <xdr:col>50</xdr:col>
      <xdr:colOff>114300</xdr:colOff>
      <xdr:row>82</xdr:row>
      <xdr:rowOff>124315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713980" y="13845975"/>
          <a:ext cx="78232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104866</xdr:rowOff>
    </xdr:from>
    <xdr:to>
      <xdr:col>41</xdr:col>
      <xdr:colOff>101600</xdr:colOff>
      <xdr:row>83</xdr:row>
      <xdr:rowOff>35016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87324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124315</xdr:rowOff>
    </xdr:from>
    <xdr:to>
      <xdr:col>45</xdr:col>
      <xdr:colOff>177800</xdr:colOff>
      <xdr:row>82</xdr:row>
      <xdr:rowOff>155666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24040" y="13870795"/>
          <a:ext cx="78994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141441</xdr:rowOff>
    </xdr:from>
    <xdr:to>
      <xdr:col>36</xdr:col>
      <xdr:colOff>165100</xdr:colOff>
      <xdr:row>83</xdr:row>
      <xdr:rowOff>71591</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098540" y="13887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155666</xdr:rowOff>
    </xdr:from>
    <xdr:to>
      <xdr:col>41</xdr:col>
      <xdr:colOff>50800</xdr:colOff>
      <xdr:row>83</xdr:row>
      <xdr:rowOff>20791</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149340" y="13902146"/>
          <a:ext cx="7747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110399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8271587" y="140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149587</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7509587" y="140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6712027" y="1403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5937327"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166822</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8271587" y="135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20192</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7509587" y="135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51543</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6712027" y="136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88118</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5937327" y="1366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8" name="【港湾・漁港】&#10;有形固定資産減価償却率グラフ枠">
          <a:extLst>
            <a:ext uri="{FF2B5EF4-FFF2-40B4-BE49-F238E27FC236}">
              <a16:creationId xmlns:a16="http://schemas.microsoft.com/office/drawing/2014/main" id="{00000000-0008-0000-0100-000098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76200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4086225" y="16898982"/>
          <a:ext cx="0" cy="128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10" name="【港湾・漁港】&#10;有形固定資産減価償却率最小値テキスト">
          <a:extLst>
            <a:ext uri="{FF2B5EF4-FFF2-40B4-BE49-F238E27FC236}">
              <a16:creationId xmlns:a16="http://schemas.microsoft.com/office/drawing/2014/main" id="{00000000-0008-0000-0100-00009A010000}"/>
            </a:ext>
          </a:extLst>
        </xdr:cNvPr>
        <xdr:cNvSpPr txBox="1"/>
      </xdr:nvSpPr>
      <xdr:spPr>
        <a:xfrm>
          <a:off x="41249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412" name="【港湾・漁港】&#10;有形固定資産減価償却率最大値テキスト">
          <a:extLst>
            <a:ext uri="{FF2B5EF4-FFF2-40B4-BE49-F238E27FC236}">
              <a16:creationId xmlns:a16="http://schemas.microsoft.com/office/drawing/2014/main" id="{00000000-0008-0000-0100-00009C010000}"/>
            </a:ext>
          </a:extLst>
        </xdr:cNvPr>
        <xdr:cNvSpPr txBox="1"/>
      </xdr:nvSpPr>
      <xdr:spPr>
        <a:xfrm>
          <a:off x="4124960" y="1667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402082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159311</xdr:rowOff>
    </xdr:from>
    <xdr:ext cx="405111" cy="259045"/>
    <xdr:sp macro="" textlink="">
      <xdr:nvSpPr>
        <xdr:cNvPr id="414" name="【港湾・漁港】&#10;有形固定資産減価償却率平均値テキスト">
          <a:extLst>
            <a:ext uri="{FF2B5EF4-FFF2-40B4-BE49-F238E27FC236}">
              <a16:creationId xmlns:a16="http://schemas.microsoft.com/office/drawing/2014/main" id="{00000000-0008-0000-0100-00009E010000}"/>
            </a:ext>
          </a:extLst>
        </xdr:cNvPr>
        <xdr:cNvSpPr txBox="1"/>
      </xdr:nvSpPr>
      <xdr:spPr>
        <a:xfrm>
          <a:off x="4124960" y="1709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4036060" y="172357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85816</xdr:rowOff>
    </xdr:from>
    <xdr:to>
      <xdr:col>20</xdr:col>
      <xdr:colOff>38100</xdr:colOff>
      <xdr:row>104</xdr:row>
      <xdr:rowOff>15966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3312160" y="17352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2514600" y="1730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739900" y="173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907</xdr:rowOff>
    </xdr:from>
    <xdr:to>
      <xdr:col>6</xdr:col>
      <xdr:colOff>38100</xdr:colOff>
      <xdr:row>103</xdr:row>
      <xdr:rowOff>102507</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965200" y="172678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403606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426" name="【港湾・漁港】&#10;有形固定資産減価償却率該当値テキスト">
          <a:extLst>
            <a:ext uri="{FF2B5EF4-FFF2-40B4-BE49-F238E27FC236}">
              <a16:creationId xmlns:a16="http://schemas.microsoft.com/office/drawing/2014/main" id="{00000000-0008-0000-0100-0000AA010000}"/>
            </a:ext>
          </a:extLst>
        </xdr:cNvPr>
        <xdr:cNvSpPr txBox="1"/>
      </xdr:nvSpPr>
      <xdr:spPr>
        <a:xfrm>
          <a:off x="4124960"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147864</xdr:rowOff>
    </xdr:from>
    <xdr:to>
      <xdr:col>20</xdr:col>
      <xdr:colOff>38100</xdr:colOff>
      <xdr:row>108</xdr:row>
      <xdr:rowOff>78014</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331216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27214</xdr:rowOff>
    </xdr:from>
    <xdr:to>
      <xdr:col>24</xdr:col>
      <xdr:colOff>63500</xdr:colOff>
      <xdr:row>108</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3355340" y="18132334"/>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2514600" y="18046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27214</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2565400" y="18096956"/>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56424</xdr:rowOff>
    </xdr:from>
    <xdr:to>
      <xdr:col>10</xdr:col>
      <xdr:colOff>165100</xdr:colOff>
      <xdr:row>107</xdr:row>
      <xdr:rowOff>158024</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739900" y="179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107224</xdr:rowOff>
    </xdr:from>
    <xdr:to>
      <xdr:col>15</xdr:col>
      <xdr:colOff>50800</xdr:colOff>
      <xdr:row>107</xdr:row>
      <xdr:rowOff>159476</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790700" y="18044704"/>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169092</xdr:rowOff>
    </xdr:from>
    <xdr:to>
      <xdr:col>6</xdr:col>
      <xdr:colOff>38100</xdr:colOff>
      <xdr:row>107</xdr:row>
      <xdr:rowOff>99242</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965200" y="1793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48442</xdr:rowOff>
    </xdr:from>
    <xdr:to>
      <xdr:col>10</xdr:col>
      <xdr:colOff>114300</xdr:colOff>
      <xdr:row>107</xdr:row>
      <xdr:rowOff>107224</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008380" y="17985922"/>
          <a:ext cx="7823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32493</xdr:rowOff>
    </xdr:from>
    <xdr:ext cx="405111" cy="259045"/>
    <xdr:sp macro="" textlink="">
      <xdr:nvSpPr>
        <xdr:cNvPr id="435" name="n_1aveValue【港湾・漁港】&#10;有形固定資産減価償却率">
          <a:extLst>
            <a:ext uri="{FF2B5EF4-FFF2-40B4-BE49-F238E27FC236}">
              <a16:creationId xmlns:a16="http://schemas.microsoft.com/office/drawing/2014/main" id="{00000000-0008-0000-0100-0000B3010000}"/>
            </a:ext>
          </a:extLst>
        </xdr:cNvPr>
        <xdr:cNvSpPr txBox="1"/>
      </xdr:nvSpPr>
      <xdr:spPr>
        <a:xfrm>
          <a:off x="3170564" y="171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6" name="n_2aveValue【港湾・漁港】&#10;有形固定資産減価償却率">
          <a:extLst>
            <a:ext uri="{FF2B5EF4-FFF2-40B4-BE49-F238E27FC236}">
              <a16:creationId xmlns:a16="http://schemas.microsoft.com/office/drawing/2014/main" id="{00000000-0008-0000-0100-0000B4010000}"/>
            </a:ext>
          </a:extLst>
        </xdr:cNvPr>
        <xdr:cNvSpPr txBox="1"/>
      </xdr:nvSpPr>
      <xdr:spPr>
        <a:xfrm>
          <a:off x="2385704" y="1708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437" name="n_3aveValue【港湾・漁港】&#10;有形固定資産減価償却率">
          <a:extLst>
            <a:ext uri="{FF2B5EF4-FFF2-40B4-BE49-F238E27FC236}">
              <a16:creationId xmlns:a16="http://schemas.microsoft.com/office/drawing/2014/main" id="{00000000-0008-0000-0100-0000B5010000}"/>
            </a:ext>
          </a:extLst>
        </xdr:cNvPr>
        <xdr:cNvSpPr txBox="1"/>
      </xdr:nvSpPr>
      <xdr:spPr>
        <a:xfrm>
          <a:off x="1611004" y="1709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119034</xdr:rowOff>
    </xdr:from>
    <xdr:ext cx="405111" cy="259045"/>
    <xdr:sp macro="" textlink="">
      <xdr:nvSpPr>
        <xdr:cNvPr id="438" name="n_4aveValue【港湾・漁港】&#10;有形固定資産減価償却率">
          <a:extLst>
            <a:ext uri="{FF2B5EF4-FFF2-40B4-BE49-F238E27FC236}">
              <a16:creationId xmlns:a16="http://schemas.microsoft.com/office/drawing/2014/main" id="{00000000-0008-0000-0100-0000B6010000}"/>
            </a:ext>
          </a:extLst>
        </xdr:cNvPr>
        <xdr:cNvSpPr txBox="1"/>
      </xdr:nvSpPr>
      <xdr:spPr>
        <a:xfrm>
          <a:off x="836304" y="1705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69141</xdr:rowOff>
    </xdr:from>
    <xdr:ext cx="405111" cy="259045"/>
    <xdr:sp macro="" textlink="">
      <xdr:nvSpPr>
        <xdr:cNvPr id="439" name="n_1mainValue【港湾・漁港】&#10;有形固定資産減価償却率">
          <a:extLst>
            <a:ext uri="{FF2B5EF4-FFF2-40B4-BE49-F238E27FC236}">
              <a16:creationId xmlns:a16="http://schemas.microsoft.com/office/drawing/2014/main" id="{00000000-0008-0000-0100-0000B7010000}"/>
            </a:ext>
          </a:extLst>
        </xdr:cNvPr>
        <xdr:cNvSpPr txBox="1"/>
      </xdr:nvSpPr>
      <xdr:spPr>
        <a:xfrm>
          <a:off x="317056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40" name="n_2mainValue【港湾・漁港】&#10;有形固定資産減価償却率">
          <a:extLst>
            <a:ext uri="{FF2B5EF4-FFF2-40B4-BE49-F238E27FC236}">
              <a16:creationId xmlns:a16="http://schemas.microsoft.com/office/drawing/2014/main" id="{00000000-0008-0000-0100-0000B8010000}"/>
            </a:ext>
          </a:extLst>
        </xdr:cNvPr>
        <xdr:cNvSpPr txBox="1"/>
      </xdr:nvSpPr>
      <xdr:spPr>
        <a:xfrm>
          <a:off x="2385704" y="1813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149151</xdr:rowOff>
    </xdr:from>
    <xdr:ext cx="405111" cy="259045"/>
    <xdr:sp macro="" textlink="">
      <xdr:nvSpPr>
        <xdr:cNvPr id="441" name="n_3mainValue【港湾・漁港】&#10;有形固定資産減価償却率">
          <a:extLst>
            <a:ext uri="{FF2B5EF4-FFF2-40B4-BE49-F238E27FC236}">
              <a16:creationId xmlns:a16="http://schemas.microsoft.com/office/drawing/2014/main" id="{00000000-0008-0000-0100-0000B9010000}"/>
            </a:ext>
          </a:extLst>
        </xdr:cNvPr>
        <xdr:cNvSpPr txBox="1"/>
      </xdr:nvSpPr>
      <xdr:spPr>
        <a:xfrm>
          <a:off x="1611004" y="1808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90369</xdr:rowOff>
    </xdr:from>
    <xdr:ext cx="405111" cy="259045"/>
    <xdr:sp macro="" textlink="">
      <xdr:nvSpPr>
        <xdr:cNvPr id="442" name="n_4mainValue【港湾・漁港】&#10;有形固定資産減価償却率">
          <a:extLst>
            <a:ext uri="{FF2B5EF4-FFF2-40B4-BE49-F238E27FC236}">
              <a16:creationId xmlns:a16="http://schemas.microsoft.com/office/drawing/2014/main" id="{00000000-0008-0000-0100-0000BA010000}"/>
            </a:ext>
          </a:extLst>
        </xdr:cNvPr>
        <xdr:cNvSpPr txBox="1"/>
      </xdr:nvSpPr>
      <xdr:spPr>
        <a:xfrm>
          <a:off x="836304" y="1802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港湾・漁港】&#10;一人当たり有形固定資産（償却資産）額グラフ枠">
          <a:extLst>
            <a:ext uri="{FF2B5EF4-FFF2-40B4-BE49-F238E27FC236}">
              <a16:creationId xmlns:a16="http://schemas.microsoft.com/office/drawing/2014/main" id="{00000000-0008-0000-0100-0000D1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50654</xdr:rowOff>
    </xdr:from>
    <xdr:to>
      <xdr:col>54</xdr:col>
      <xdr:colOff>189865</xdr:colOff>
      <xdr:row>108</xdr:row>
      <xdr:rowOff>8917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9219565" y="16814654"/>
          <a:ext cx="0" cy="1299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12744</xdr:rowOff>
    </xdr:from>
    <xdr:ext cx="599010" cy="259045"/>
    <xdr:sp macro="" textlink="">
      <xdr:nvSpPr>
        <xdr:cNvPr id="467" name="【港湾・漁港】&#10;一人当たり有形固定資産（償却資産）額最小値テキスト">
          <a:extLst>
            <a:ext uri="{FF2B5EF4-FFF2-40B4-BE49-F238E27FC236}">
              <a16:creationId xmlns:a16="http://schemas.microsoft.com/office/drawing/2014/main" id="{00000000-0008-0000-0100-0000D3010000}"/>
            </a:ext>
          </a:extLst>
        </xdr:cNvPr>
        <xdr:cNvSpPr txBox="1"/>
      </xdr:nvSpPr>
      <xdr:spPr>
        <a:xfrm>
          <a:off x="9258300" y="1811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8917</xdr:rowOff>
    </xdr:from>
    <xdr:to>
      <xdr:col>55</xdr:col>
      <xdr:colOff>88900</xdr:colOff>
      <xdr:row>108</xdr:row>
      <xdr:rowOff>8917</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9154160" y="1811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168781</xdr:rowOff>
    </xdr:from>
    <xdr:ext cx="690189" cy="259045"/>
    <xdr:sp macro="" textlink="">
      <xdr:nvSpPr>
        <xdr:cNvPr id="469" name="【港湾・漁港】&#10;一人当たり有形固定資産（償却資産）額最大値テキスト">
          <a:extLst>
            <a:ext uri="{FF2B5EF4-FFF2-40B4-BE49-F238E27FC236}">
              <a16:creationId xmlns:a16="http://schemas.microsoft.com/office/drawing/2014/main" id="{00000000-0008-0000-0100-0000D5010000}"/>
            </a:ext>
          </a:extLst>
        </xdr:cNvPr>
        <xdr:cNvSpPr txBox="1"/>
      </xdr:nvSpPr>
      <xdr:spPr>
        <a:xfrm>
          <a:off x="9258300" y="16597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50654</xdr:rowOff>
    </xdr:from>
    <xdr:to>
      <xdr:col>55</xdr:col>
      <xdr:colOff>88900</xdr:colOff>
      <xdr:row>100</xdr:row>
      <xdr:rowOff>50654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9154160" y="16814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21807</xdr:rowOff>
    </xdr:from>
    <xdr:ext cx="599010" cy="259045"/>
    <xdr:sp macro="" textlink="">
      <xdr:nvSpPr>
        <xdr:cNvPr id="471" name="【港湾・漁港】&#10;一人当たり有形固定資産（償却資産）額平均値テキスト">
          <a:extLst>
            <a:ext uri="{FF2B5EF4-FFF2-40B4-BE49-F238E27FC236}">
              <a16:creationId xmlns:a16="http://schemas.microsoft.com/office/drawing/2014/main" id="{00000000-0008-0000-0100-0000D7010000}"/>
            </a:ext>
          </a:extLst>
        </xdr:cNvPr>
        <xdr:cNvSpPr txBox="1"/>
      </xdr:nvSpPr>
      <xdr:spPr>
        <a:xfrm>
          <a:off x="9258300" y="174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43380</xdr:rowOff>
    </xdr:from>
    <xdr:to>
      <xdr:col>55</xdr:col>
      <xdr:colOff>50800</xdr:colOff>
      <xdr:row>104</xdr:row>
      <xdr:rowOff>144980</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9192260" y="17477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41765</xdr:rowOff>
    </xdr:from>
    <xdr:to>
      <xdr:col>50</xdr:col>
      <xdr:colOff>165100</xdr:colOff>
      <xdr:row>103</xdr:row>
      <xdr:rowOff>143365</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8445500" y="173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63391</xdr:rowOff>
    </xdr:from>
    <xdr:to>
      <xdr:col>46</xdr:col>
      <xdr:colOff>38100</xdr:colOff>
      <xdr:row>103</xdr:row>
      <xdr:rowOff>164991</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7670800" y="173303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109390</xdr:rowOff>
    </xdr:from>
    <xdr:to>
      <xdr:col>41</xdr:col>
      <xdr:colOff>101600</xdr:colOff>
      <xdr:row>104</xdr:row>
      <xdr:rowOff>39540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6873240" y="17376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133255</xdr:rowOff>
    </xdr:from>
    <xdr:to>
      <xdr:col>36</xdr:col>
      <xdr:colOff>165100</xdr:colOff>
      <xdr:row>104</xdr:row>
      <xdr:rowOff>63405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6098540" y="17400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121554</xdr:rowOff>
    </xdr:from>
    <xdr:to>
      <xdr:col>55</xdr:col>
      <xdr:colOff>50800</xdr:colOff>
      <xdr:row>104</xdr:row>
      <xdr:rowOff>51704</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9192260" y="17388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144431</xdr:rowOff>
    </xdr:from>
    <xdr:ext cx="599010" cy="259045"/>
    <xdr:sp macro="" textlink="">
      <xdr:nvSpPr>
        <xdr:cNvPr id="483" name="【港湾・漁港】&#10;一人当たり有形固定資産（償却資産）額該当値テキスト">
          <a:extLst>
            <a:ext uri="{FF2B5EF4-FFF2-40B4-BE49-F238E27FC236}">
              <a16:creationId xmlns:a16="http://schemas.microsoft.com/office/drawing/2014/main" id="{00000000-0008-0000-0100-0000E3010000}"/>
            </a:ext>
          </a:extLst>
        </xdr:cNvPr>
        <xdr:cNvSpPr txBox="1"/>
      </xdr:nvSpPr>
      <xdr:spPr>
        <a:xfrm>
          <a:off x="9258300" y="1724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142136</xdr:rowOff>
    </xdr:from>
    <xdr:to>
      <xdr:col>50</xdr:col>
      <xdr:colOff>165100</xdr:colOff>
      <xdr:row>104</xdr:row>
      <xdr:rowOff>72286</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8445500" y="17409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904</xdr:rowOff>
    </xdr:from>
    <xdr:to>
      <xdr:col>55</xdr:col>
      <xdr:colOff>0</xdr:colOff>
      <xdr:row>104</xdr:row>
      <xdr:rowOff>21486</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8496300" y="17435464"/>
          <a:ext cx="723900" cy="2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165083</xdr:rowOff>
    </xdr:from>
    <xdr:to>
      <xdr:col>46</xdr:col>
      <xdr:colOff>38100</xdr:colOff>
      <xdr:row>104</xdr:row>
      <xdr:rowOff>95233</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7670800" y="17432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21486</xdr:rowOff>
    </xdr:from>
    <xdr:to>
      <xdr:col>50</xdr:col>
      <xdr:colOff>114300</xdr:colOff>
      <xdr:row>104</xdr:row>
      <xdr:rowOff>44433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7713980" y="17456046"/>
          <a:ext cx="78232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8537</xdr:rowOff>
    </xdr:from>
    <xdr:to>
      <xdr:col>41</xdr:col>
      <xdr:colOff>101600</xdr:colOff>
      <xdr:row>104</xdr:row>
      <xdr:rowOff>110137</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6873240" y="174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44433</xdr:rowOff>
    </xdr:from>
    <xdr:to>
      <xdr:col>45</xdr:col>
      <xdr:colOff>177800</xdr:colOff>
      <xdr:row>104</xdr:row>
      <xdr:rowOff>59337</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6924040" y="17478993"/>
          <a:ext cx="78994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25612</xdr:rowOff>
    </xdr:from>
    <xdr:to>
      <xdr:col>36</xdr:col>
      <xdr:colOff>165100</xdr:colOff>
      <xdr:row>104</xdr:row>
      <xdr:rowOff>127212</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6098540" y="17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59337</xdr:rowOff>
    </xdr:from>
    <xdr:to>
      <xdr:col>41</xdr:col>
      <xdr:colOff>50800</xdr:colOff>
      <xdr:row>104</xdr:row>
      <xdr:rowOff>76412</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6149340" y="17493897"/>
          <a:ext cx="7747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159892</xdr:rowOff>
    </xdr:from>
    <xdr:ext cx="599010" cy="259045"/>
    <xdr:sp macro="" textlink="">
      <xdr:nvSpPr>
        <xdr:cNvPr id="492" name="n_1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214575" y="1709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10068</xdr:rowOff>
    </xdr:from>
    <xdr:ext cx="599010" cy="259045"/>
    <xdr:sp macro="" textlink="">
      <xdr:nvSpPr>
        <xdr:cNvPr id="493" name="n_2ave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444955" y="1710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56067</xdr:rowOff>
    </xdr:from>
    <xdr:ext cx="599010" cy="259045"/>
    <xdr:sp macro="" textlink="">
      <xdr:nvSpPr>
        <xdr:cNvPr id="494" name="n_3ave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0255" y="1715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79932</xdr:rowOff>
    </xdr:from>
    <xdr:ext cx="599010" cy="259045"/>
    <xdr:sp macro="" textlink="">
      <xdr:nvSpPr>
        <xdr:cNvPr id="495" name="n_4ave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5872695" y="1717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63413</xdr:rowOff>
    </xdr:from>
    <xdr:ext cx="599010" cy="259045"/>
    <xdr:sp macro="" textlink="">
      <xdr:nvSpPr>
        <xdr:cNvPr id="496" name="n_1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8214575" y="174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86360</xdr:rowOff>
    </xdr:from>
    <xdr:ext cx="599010" cy="259045"/>
    <xdr:sp macro="" textlink="">
      <xdr:nvSpPr>
        <xdr:cNvPr id="497" name="n_2mainValue【港湾・漁港】&#10;一人当たり有形固定資産（償却資産）額">
          <a:extLst>
            <a:ext uri="{FF2B5EF4-FFF2-40B4-BE49-F238E27FC236}">
              <a16:creationId xmlns:a16="http://schemas.microsoft.com/office/drawing/2014/main" id="{00000000-0008-0000-0100-0000F1010000}"/>
            </a:ext>
          </a:extLst>
        </xdr:cNvPr>
        <xdr:cNvSpPr txBox="1"/>
      </xdr:nvSpPr>
      <xdr:spPr>
        <a:xfrm>
          <a:off x="7444955" y="1752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101264</xdr:rowOff>
    </xdr:from>
    <xdr:ext cx="599010" cy="259045"/>
    <xdr:sp macro="" textlink="">
      <xdr:nvSpPr>
        <xdr:cNvPr id="498" name="n_3mainValue【港湾・漁港】&#10;一人当たり有形固定資産（償却資産）額">
          <a:extLst>
            <a:ext uri="{FF2B5EF4-FFF2-40B4-BE49-F238E27FC236}">
              <a16:creationId xmlns:a16="http://schemas.microsoft.com/office/drawing/2014/main" id="{00000000-0008-0000-0100-0000F2010000}"/>
            </a:ext>
          </a:extLst>
        </xdr:cNvPr>
        <xdr:cNvSpPr txBox="1"/>
      </xdr:nvSpPr>
      <xdr:spPr>
        <a:xfrm>
          <a:off x="6670255" y="1753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118339</xdr:rowOff>
    </xdr:from>
    <xdr:ext cx="599010" cy="259045"/>
    <xdr:sp macro="" textlink="">
      <xdr:nvSpPr>
        <xdr:cNvPr id="499" name="n_4mainValue【港湾・漁港】&#10;一人当たり有形固定資産（償却資産）額">
          <a:extLst>
            <a:ext uri="{FF2B5EF4-FFF2-40B4-BE49-F238E27FC236}">
              <a16:creationId xmlns:a16="http://schemas.microsoft.com/office/drawing/2014/main" id="{00000000-0008-0000-0100-0000F3010000}"/>
            </a:ext>
          </a:extLst>
        </xdr:cNvPr>
        <xdr:cNvSpPr txBox="1"/>
      </xdr:nvSpPr>
      <xdr:spPr>
        <a:xfrm>
          <a:off x="5872695" y="175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認定こども園・幼稚園・保育所】&#10;有形固定資産減価償却率グラフ枠">
          <a:extLst>
            <a:ext uri="{FF2B5EF4-FFF2-40B4-BE49-F238E27FC236}">
              <a16:creationId xmlns:a16="http://schemas.microsoft.com/office/drawing/2014/main" id="{00000000-0008-0000-0100-00000B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4375764" y="564832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525" name="【認定こども園・幼稚園・保育所】&#10;有形固定資産減価償却率最小値テキスト">
          <a:extLst>
            <a:ext uri="{FF2B5EF4-FFF2-40B4-BE49-F238E27FC236}">
              <a16:creationId xmlns:a16="http://schemas.microsoft.com/office/drawing/2014/main" id="{00000000-0008-0000-0100-00000D020000}"/>
            </a:ext>
          </a:extLst>
        </xdr:cNvPr>
        <xdr:cNvSpPr txBox="1"/>
      </xdr:nvSpPr>
      <xdr:spPr>
        <a:xfrm>
          <a:off x="144145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27" name="【認定こども園・幼稚園・保育所】&#10;有形固定資産減価償却率最大値テキスト">
          <a:extLst>
            <a:ext uri="{FF2B5EF4-FFF2-40B4-BE49-F238E27FC236}">
              <a16:creationId xmlns:a16="http://schemas.microsoft.com/office/drawing/2014/main" id="{00000000-0008-0000-0100-00000F020000}"/>
            </a:ext>
          </a:extLst>
        </xdr:cNvPr>
        <xdr:cNvSpPr txBox="1"/>
      </xdr:nvSpPr>
      <xdr:spPr>
        <a:xfrm>
          <a:off x="144145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4287500" y="5648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29" name="【認定こども園・幼稚園・保育所】&#10;有形固定資産減価償却率平均値テキスト">
          <a:extLst>
            <a:ext uri="{FF2B5EF4-FFF2-40B4-BE49-F238E27FC236}">
              <a16:creationId xmlns:a16="http://schemas.microsoft.com/office/drawing/2014/main" id="{00000000-0008-0000-0100-000011020000}"/>
            </a:ext>
          </a:extLst>
        </xdr:cNvPr>
        <xdr:cNvSpPr txBox="1"/>
      </xdr:nvSpPr>
      <xdr:spPr>
        <a:xfrm>
          <a:off x="144145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35788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029440" y="619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123188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325600" y="58718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541" name="【認定こども園・幼稚園・保育所】&#10;有形固定資産減価償却率該当値テキスト">
          <a:extLst>
            <a:ext uri="{FF2B5EF4-FFF2-40B4-BE49-F238E27FC236}">
              <a16:creationId xmlns:a16="http://schemas.microsoft.com/office/drawing/2014/main" id="{00000000-0008-0000-0100-00001D020000}"/>
            </a:ext>
          </a:extLst>
        </xdr:cNvPr>
        <xdr:cNvSpPr txBox="1"/>
      </xdr:nvSpPr>
      <xdr:spPr>
        <a:xfrm>
          <a:off x="14414500"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578840" y="6614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55245</xdr:rowOff>
    </xdr:from>
    <xdr:to>
      <xdr:col>85</xdr:col>
      <xdr:colOff>127000</xdr:colOff>
      <xdr:row>39</xdr:row>
      <xdr:rowOff>127635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3629640" y="5922645"/>
          <a:ext cx="74676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80414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127635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54940" y="6614160"/>
          <a:ext cx="7747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2029440" y="651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76200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072620" y="6560820"/>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1231880" y="646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22860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1282680" y="651319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50" name="n_1ave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4372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551" name="n_2ave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75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52" name="n_3ave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19005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53" name="n_4ave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110298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554" name="n_1mainValue【認定こども園・幼稚園・保育所】&#10;有形固定資産減価償却率">
          <a:extLst>
            <a:ext uri="{FF2B5EF4-FFF2-40B4-BE49-F238E27FC236}">
              <a16:creationId xmlns:a16="http://schemas.microsoft.com/office/drawing/2014/main" id="{00000000-0008-0000-0100-00002A020000}"/>
            </a:ext>
          </a:extLst>
        </xdr:cNvPr>
        <xdr:cNvSpPr txBox="1"/>
      </xdr:nvSpPr>
      <xdr:spPr>
        <a:xfrm>
          <a:off x="134372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55" name="n_2mainValue【認定こども園・幼稚園・保育所】&#10;有形固定資産減価償却率">
          <a:extLst>
            <a:ext uri="{FF2B5EF4-FFF2-40B4-BE49-F238E27FC236}">
              <a16:creationId xmlns:a16="http://schemas.microsoft.com/office/drawing/2014/main" id="{00000000-0008-0000-0100-00002B020000}"/>
            </a:ext>
          </a:extLst>
        </xdr:cNvPr>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556" name="n_3mainValue【認定こども園・幼稚園・保育所】&#10;有形固定資産減価償却率">
          <a:extLst>
            <a:ext uri="{FF2B5EF4-FFF2-40B4-BE49-F238E27FC236}">
              <a16:creationId xmlns:a16="http://schemas.microsoft.com/office/drawing/2014/main" id="{00000000-0008-0000-0100-00002C020000}"/>
            </a:ext>
          </a:extLst>
        </xdr:cNvPr>
        <xdr:cNvSpPr txBox="1"/>
      </xdr:nvSpPr>
      <xdr:spPr>
        <a:xfrm>
          <a:off x="119005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557" name="n_4mainValue【認定こども園・幼稚園・保育所】&#10;有形固定資産減価償却率">
          <a:extLst>
            <a:ext uri="{FF2B5EF4-FFF2-40B4-BE49-F238E27FC236}">
              <a16:creationId xmlns:a16="http://schemas.microsoft.com/office/drawing/2014/main" id="{00000000-0008-0000-0100-00002D020000}"/>
            </a:ext>
          </a:extLst>
        </xdr:cNvPr>
        <xdr:cNvSpPr txBox="1"/>
      </xdr:nvSpPr>
      <xdr:spPr>
        <a:xfrm>
          <a:off x="1110298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認定こども園・幼稚園・保育所】&#10;一人当たり面積グラフ枠">
          <a:extLst>
            <a:ext uri="{FF2B5EF4-FFF2-40B4-BE49-F238E27FC236}">
              <a16:creationId xmlns:a16="http://schemas.microsoft.com/office/drawing/2014/main" id="{00000000-0008-0000-0100-000045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19509104" y="572643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583" name="【認定こども園・幼稚園・保育所】&#10;一人当たり面積最小値テキスト">
          <a:extLst>
            <a:ext uri="{FF2B5EF4-FFF2-40B4-BE49-F238E27FC236}">
              <a16:creationId xmlns:a16="http://schemas.microsoft.com/office/drawing/2014/main" id="{00000000-0008-0000-0100-000047020000}"/>
            </a:ext>
          </a:extLst>
        </xdr:cNvPr>
        <xdr:cNvSpPr txBox="1"/>
      </xdr:nvSpPr>
      <xdr:spPr>
        <a:xfrm>
          <a:off x="1954784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9443700" y="716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585" name="【認定こども園・幼稚園・保育所】&#10;一人当たり面積最大値テキスト">
          <a:extLst>
            <a:ext uri="{FF2B5EF4-FFF2-40B4-BE49-F238E27FC236}">
              <a16:creationId xmlns:a16="http://schemas.microsoft.com/office/drawing/2014/main" id="{00000000-0008-0000-0100-000049020000}"/>
            </a:ext>
          </a:extLst>
        </xdr:cNvPr>
        <xdr:cNvSpPr txBox="1"/>
      </xdr:nvSpPr>
      <xdr:spPr>
        <a:xfrm>
          <a:off x="1954784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9443700" y="572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587" name="【認定こども園・幼稚園・保育所】&#10;一人当たり面積平均値テキスト">
          <a:extLst>
            <a:ext uri="{FF2B5EF4-FFF2-40B4-BE49-F238E27FC236}">
              <a16:creationId xmlns:a16="http://schemas.microsoft.com/office/drawing/2014/main" id="{00000000-0008-0000-0100-00004B020000}"/>
            </a:ext>
          </a:extLst>
        </xdr:cNvPr>
        <xdr:cNvSpPr txBox="1"/>
      </xdr:nvSpPr>
      <xdr:spPr>
        <a:xfrm>
          <a:off x="19547840" y="621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945894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8735040" y="6521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793748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716278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945894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163847</xdr:rowOff>
    </xdr:from>
    <xdr:ext cx="469744" cy="259045"/>
    <xdr:sp macro="" textlink="">
      <xdr:nvSpPr>
        <xdr:cNvPr id="599" name="【認定こども園・幼稚園・保育所】&#10;一人当たり面積該当値テキスト">
          <a:extLst>
            <a:ext uri="{FF2B5EF4-FFF2-40B4-BE49-F238E27FC236}">
              <a16:creationId xmlns:a16="http://schemas.microsoft.com/office/drawing/2014/main" id="{00000000-0008-0000-0100-000057020000}"/>
            </a:ext>
          </a:extLst>
        </xdr:cNvPr>
        <xdr:cNvSpPr txBox="1"/>
      </xdr:nvSpPr>
      <xdr:spPr>
        <a:xfrm>
          <a:off x="1954784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8735040" y="6578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39</xdr:row>
      <xdr:rowOff>91440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8778220" y="6435090"/>
          <a:ext cx="73152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793748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110490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7988280" y="66294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74930</xdr:rowOff>
    </xdr:from>
    <xdr:to>
      <xdr:col>102</xdr:col>
      <xdr:colOff>165100</xdr:colOff>
      <xdr:row>40</xdr:row>
      <xdr:rowOff>5080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716278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125730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17213580" y="664845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93980</xdr:rowOff>
    </xdr:from>
    <xdr:to>
      <xdr:col>98</xdr:col>
      <xdr:colOff>38100</xdr:colOff>
      <xdr:row>40</xdr:row>
      <xdr:rowOff>24130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6388080" y="663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125730</xdr:rowOff>
    </xdr:from>
    <xdr:to>
      <xdr:col>102</xdr:col>
      <xdr:colOff>114300</xdr:colOff>
      <xdr:row>39</xdr:row>
      <xdr:rowOff>144780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431260" y="666369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97807</xdr:rowOff>
    </xdr:from>
    <xdr:ext cx="469744" cy="259045"/>
    <xdr:sp macro="" textlink="">
      <xdr:nvSpPr>
        <xdr:cNvPr id="608" name="n_1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5611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609" name="n_2ave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777626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10" name="n_3ave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700156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11" name="n_4ave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612" name="n_1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85611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613" name="n_2mainValue【認定こども園・幼稚園・保育所】&#10;一人当たり面積">
          <a:extLst>
            <a:ext uri="{FF2B5EF4-FFF2-40B4-BE49-F238E27FC236}">
              <a16:creationId xmlns:a16="http://schemas.microsoft.com/office/drawing/2014/main" id="{00000000-0008-0000-0100-000065020000}"/>
            </a:ext>
          </a:extLst>
        </xdr:cNvPr>
        <xdr:cNvSpPr txBox="1"/>
      </xdr:nvSpPr>
      <xdr:spPr>
        <a:xfrm>
          <a:off x="1777626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167657</xdr:rowOff>
    </xdr:from>
    <xdr:ext cx="469744" cy="259045"/>
    <xdr:sp macro="" textlink="">
      <xdr:nvSpPr>
        <xdr:cNvPr id="614" name="n_3mainValue【認定こども園・幼稚園・保育所】&#10;一人当たり面積">
          <a:extLst>
            <a:ext uri="{FF2B5EF4-FFF2-40B4-BE49-F238E27FC236}">
              <a16:creationId xmlns:a16="http://schemas.microsoft.com/office/drawing/2014/main" id="{00000000-0008-0000-0100-000066020000}"/>
            </a:ext>
          </a:extLst>
        </xdr:cNvPr>
        <xdr:cNvSpPr txBox="1"/>
      </xdr:nvSpPr>
      <xdr:spPr>
        <a:xfrm>
          <a:off x="1700156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615" name="n_4mainValue【認定こども園・幼稚園・保育所】&#10;一人当たり面積">
          <a:extLst>
            <a:ext uri="{FF2B5EF4-FFF2-40B4-BE49-F238E27FC236}">
              <a16:creationId xmlns:a16="http://schemas.microsoft.com/office/drawing/2014/main" id="{00000000-0008-0000-0100-000067020000}"/>
            </a:ext>
          </a:extLst>
        </xdr:cNvPr>
        <xdr:cNvSpPr txBox="1"/>
      </xdr:nvSpPr>
      <xdr:spPr>
        <a:xfrm>
          <a:off x="1622686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a:extLst>
            <a:ext uri="{FF2B5EF4-FFF2-40B4-BE49-F238E27FC236}">
              <a16:creationId xmlns:a16="http://schemas.microsoft.com/office/drawing/2014/main" id="{00000000-0008-0000-0100-00007D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flipV="1">
          <a:off x="14375764" y="9332214"/>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39" name="【学校施設】&#10;有形固定資産減価償却率最小値テキスト">
          <a:extLst>
            <a:ext uri="{FF2B5EF4-FFF2-40B4-BE49-F238E27FC236}">
              <a16:creationId xmlns:a16="http://schemas.microsoft.com/office/drawing/2014/main" id="{00000000-0008-0000-0100-00007F020000}"/>
            </a:ext>
          </a:extLst>
        </xdr:cNvPr>
        <xdr:cNvSpPr txBox="1"/>
      </xdr:nvSpPr>
      <xdr:spPr>
        <a:xfrm>
          <a:off x="14414500" y="1060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4287500" y="10604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641" name="【学校施設】&#10;有形固定資産減価償却率最大値テキスト">
          <a:extLst>
            <a:ext uri="{FF2B5EF4-FFF2-40B4-BE49-F238E27FC236}">
              <a16:creationId xmlns:a16="http://schemas.microsoft.com/office/drawing/2014/main" id="{00000000-0008-0000-0100-000081020000}"/>
            </a:ext>
          </a:extLst>
        </xdr:cNvPr>
        <xdr:cNvSpPr txBox="1"/>
      </xdr:nvSpPr>
      <xdr:spPr>
        <a:xfrm>
          <a:off x="14414500" y="91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4287500" y="933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779</xdr:rowOff>
    </xdr:from>
    <xdr:ext cx="405111" cy="259045"/>
    <xdr:sp macro="" textlink="">
      <xdr:nvSpPr>
        <xdr:cNvPr id="643" name="【学校施設】&#10;有形固定資産減価償却率平均値テキスト">
          <a:extLst>
            <a:ext uri="{FF2B5EF4-FFF2-40B4-BE49-F238E27FC236}">
              <a16:creationId xmlns:a16="http://schemas.microsoft.com/office/drawing/2014/main" id="{00000000-0008-0000-0100-000083020000}"/>
            </a:ext>
          </a:extLst>
        </xdr:cNvPr>
        <xdr:cNvSpPr txBox="1"/>
      </xdr:nvSpPr>
      <xdr:spPr>
        <a:xfrm>
          <a:off x="144145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4325600" y="100807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3578840" y="10135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2804140" y="1005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2029440" y="9983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138938</xdr:rowOff>
    </xdr:from>
    <xdr:to>
      <xdr:col>85</xdr:col>
      <xdr:colOff>177800</xdr:colOff>
      <xdr:row>60</xdr:row>
      <xdr:rowOff>69088</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4325600" y="100296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161815</xdr:rowOff>
    </xdr:from>
    <xdr:ext cx="405111" cy="259045"/>
    <xdr:sp macro="" textlink="">
      <xdr:nvSpPr>
        <xdr:cNvPr id="655" name="【学校施設】&#10;有形固定資産減価償却率該当値テキスト">
          <a:extLst>
            <a:ext uri="{FF2B5EF4-FFF2-40B4-BE49-F238E27FC236}">
              <a16:creationId xmlns:a16="http://schemas.microsoft.com/office/drawing/2014/main" id="{00000000-0008-0000-0100-00008F020000}"/>
            </a:ext>
          </a:extLst>
        </xdr:cNvPr>
        <xdr:cNvSpPr txBox="1"/>
      </xdr:nvSpPr>
      <xdr:spPr>
        <a:xfrm>
          <a:off x="14414500" y="988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111506</xdr:rowOff>
    </xdr:from>
    <xdr:to>
      <xdr:col>81</xdr:col>
      <xdr:colOff>101600</xdr:colOff>
      <xdr:row>60</xdr:row>
      <xdr:rowOff>41656</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3578840" y="10002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162306</xdr:rowOff>
    </xdr:from>
    <xdr:to>
      <xdr:col>85</xdr:col>
      <xdr:colOff>127000</xdr:colOff>
      <xdr:row>60</xdr:row>
      <xdr:rowOff>18288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3629640" y="10053066"/>
          <a:ext cx="74676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61214</xdr:rowOff>
    </xdr:from>
    <xdr:to>
      <xdr:col>76</xdr:col>
      <xdr:colOff>165100</xdr:colOff>
      <xdr:row>59</xdr:row>
      <xdr:rowOff>162814</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12804140" y="99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59</xdr:row>
      <xdr:rowOff>162306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854940" y="10002774"/>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136652</xdr:rowOff>
    </xdr:from>
    <xdr:to>
      <xdr:col>72</xdr:col>
      <xdr:colOff>38100</xdr:colOff>
      <xdr:row>59</xdr:row>
      <xdr:rowOff>66802</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2029440" y="9859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xdr:rowOff>
    </xdr:from>
    <xdr:to>
      <xdr:col>76</xdr:col>
      <xdr:colOff>114300</xdr:colOff>
      <xdr:row>59</xdr:row>
      <xdr:rowOff>112014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072620" y="9906762"/>
          <a:ext cx="78232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68072</xdr:rowOff>
    </xdr:from>
    <xdr:to>
      <xdr:col>67</xdr:col>
      <xdr:colOff>101600</xdr:colOff>
      <xdr:row>58</xdr:row>
      <xdr:rowOff>169672</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1231880" y="97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118872</xdr:rowOff>
    </xdr:from>
    <xdr:to>
      <xdr:col>71</xdr:col>
      <xdr:colOff>177800</xdr:colOff>
      <xdr:row>59</xdr:row>
      <xdr:rowOff>16002</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1282680" y="9841992"/>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169943</xdr:rowOff>
    </xdr:from>
    <xdr:ext cx="405111" cy="259045"/>
    <xdr:sp macro="" textlink="">
      <xdr:nvSpPr>
        <xdr:cNvPr id="664" name="n_1aveValue【学校施設】&#10;有形固定資産減価償却率">
          <a:extLst>
            <a:ext uri="{FF2B5EF4-FFF2-40B4-BE49-F238E27FC236}">
              <a16:creationId xmlns:a16="http://schemas.microsoft.com/office/drawing/2014/main" id="{00000000-0008-0000-0100-000098020000}"/>
            </a:ext>
          </a:extLst>
        </xdr:cNvPr>
        <xdr:cNvSpPr txBox="1"/>
      </xdr:nvSpPr>
      <xdr:spPr>
        <a:xfrm>
          <a:off x="134372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65" name="n_2aveValue【学校施設】&#10;有形固定資産減価償却率">
          <a:extLst>
            <a:ext uri="{FF2B5EF4-FFF2-40B4-BE49-F238E27FC236}">
              <a16:creationId xmlns:a16="http://schemas.microsoft.com/office/drawing/2014/main" id="{00000000-0008-0000-0100-000099020000}"/>
            </a:ext>
          </a:extLst>
        </xdr:cNvPr>
        <xdr:cNvSpPr txBox="1"/>
      </xdr:nvSpPr>
      <xdr:spPr>
        <a:xfrm>
          <a:off x="126752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14495</xdr:rowOff>
    </xdr:from>
    <xdr:ext cx="405111" cy="259045"/>
    <xdr:sp macro="" textlink="">
      <xdr:nvSpPr>
        <xdr:cNvPr id="666" name="n_3aveValue【学校施設】&#10;有形固定資産減価償却率">
          <a:extLst>
            <a:ext uri="{FF2B5EF4-FFF2-40B4-BE49-F238E27FC236}">
              <a16:creationId xmlns:a16="http://schemas.microsoft.com/office/drawing/2014/main" id="{00000000-0008-0000-0100-00009A020000}"/>
            </a:ext>
          </a:extLst>
        </xdr:cNvPr>
        <xdr:cNvSpPr txBox="1"/>
      </xdr:nvSpPr>
      <xdr:spPr>
        <a:xfrm>
          <a:off x="119005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67" name="n_4aveValue【学校施設】&#10;有形固定資産減価償却率">
          <a:extLst>
            <a:ext uri="{FF2B5EF4-FFF2-40B4-BE49-F238E27FC236}">
              <a16:creationId xmlns:a16="http://schemas.microsoft.com/office/drawing/2014/main" id="{00000000-0008-0000-0100-00009B020000}"/>
            </a:ext>
          </a:extLst>
        </xdr:cNvPr>
        <xdr:cNvSpPr txBox="1"/>
      </xdr:nvSpPr>
      <xdr:spPr>
        <a:xfrm>
          <a:off x="11102984" y="100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58183</xdr:rowOff>
    </xdr:from>
    <xdr:ext cx="405111" cy="259045"/>
    <xdr:sp macro="" textlink="">
      <xdr:nvSpPr>
        <xdr:cNvPr id="668" name="n_1mainValue【学校施設】&#10;有形固定資産減価償却率">
          <a:extLst>
            <a:ext uri="{FF2B5EF4-FFF2-40B4-BE49-F238E27FC236}">
              <a16:creationId xmlns:a16="http://schemas.microsoft.com/office/drawing/2014/main" id="{00000000-0008-0000-0100-00009C020000}"/>
            </a:ext>
          </a:extLst>
        </xdr:cNvPr>
        <xdr:cNvSpPr txBox="1"/>
      </xdr:nvSpPr>
      <xdr:spPr>
        <a:xfrm>
          <a:off x="13437244" y="978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7891</xdr:rowOff>
    </xdr:from>
    <xdr:ext cx="405111" cy="259045"/>
    <xdr:sp macro="" textlink="">
      <xdr:nvSpPr>
        <xdr:cNvPr id="669" name="n_2mainValue【学校施設】&#10;有形固定資産減価償却率">
          <a:extLst>
            <a:ext uri="{FF2B5EF4-FFF2-40B4-BE49-F238E27FC236}">
              <a16:creationId xmlns:a16="http://schemas.microsoft.com/office/drawing/2014/main" id="{00000000-0008-0000-0100-00009D020000}"/>
            </a:ext>
          </a:extLst>
        </xdr:cNvPr>
        <xdr:cNvSpPr txBox="1"/>
      </xdr:nvSpPr>
      <xdr:spPr>
        <a:xfrm>
          <a:off x="12675244"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83329</xdr:rowOff>
    </xdr:from>
    <xdr:ext cx="405111" cy="259045"/>
    <xdr:sp macro="" textlink="">
      <xdr:nvSpPr>
        <xdr:cNvPr id="670" name="n_3mainValue【学校施設】&#10;有形固定資産減価償却率">
          <a:extLst>
            <a:ext uri="{FF2B5EF4-FFF2-40B4-BE49-F238E27FC236}">
              <a16:creationId xmlns:a16="http://schemas.microsoft.com/office/drawing/2014/main" id="{00000000-0008-0000-0100-00009E020000}"/>
            </a:ext>
          </a:extLst>
        </xdr:cNvPr>
        <xdr:cNvSpPr txBox="1"/>
      </xdr:nvSpPr>
      <xdr:spPr>
        <a:xfrm>
          <a:off x="11900544" y="963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71" name="n_4mainValue【学校施設】&#10;有形固定資産減価償却率">
          <a:extLst>
            <a:ext uri="{FF2B5EF4-FFF2-40B4-BE49-F238E27FC236}">
              <a16:creationId xmlns:a16="http://schemas.microsoft.com/office/drawing/2014/main" id="{00000000-0008-0000-0100-00009F020000}"/>
            </a:ext>
          </a:extLst>
        </xdr:cNvPr>
        <xdr:cNvSpPr txBox="1"/>
      </xdr:nvSpPr>
      <xdr:spPr>
        <a:xfrm>
          <a:off x="1110298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00000000-0008-0000-0100-0000B7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flipV="1">
          <a:off x="19509104" y="9414129"/>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697" name="【学校施設】&#10;一人当たり面積最小値テキスト">
          <a:extLst>
            <a:ext uri="{FF2B5EF4-FFF2-40B4-BE49-F238E27FC236}">
              <a16:creationId xmlns:a16="http://schemas.microsoft.com/office/drawing/2014/main" id="{00000000-0008-0000-0100-0000B9020000}"/>
            </a:ext>
          </a:extLst>
        </xdr:cNvPr>
        <xdr:cNvSpPr txBox="1"/>
      </xdr:nvSpPr>
      <xdr:spPr>
        <a:xfrm>
          <a:off x="19547840" y="1054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9443700" y="10543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99" name="【学校施設】&#10;一人当たり面積最大値テキスト">
          <a:extLst>
            <a:ext uri="{FF2B5EF4-FFF2-40B4-BE49-F238E27FC236}">
              <a16:creationId xmlns:a16="http://schemas.microsoft.com/office/drawing/2014/main" id="{00000000-0008-0000-0100-0000BB020000}"/>
            </a:ext>
          </a:extLst>
        </xdr:cNvPr>
        <xdr:cNvSpPr txBox="1"/>
      </xdr:nvSpPr>
      <xdr:spPr>
        <a:xfrm>
          <a:off x="19547840" y="919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9443700" y="9414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701" name="【学校施設】&#10;一人当たり面積平均値テキスト">
          <a:extLst>
            <a:ext uri="{FF2B5EF4-FFF2-40B4-BE49-F238E27FC236}">
              <a16:creationId xmlns:a16="http://schemas.microsoft.com/office/drawing/2014/main" id="{00000000-0008-0000-0100-0000BD020000}"/>
            </a:ext>
          </a:extLst>
        </xdr:cNvPr>
        <xdr:cNvSpPr txBox="1"/>
      </xdr:nvSpPr>
      <xdr:spPr>
        <a:xfrm>
          <a:off x="19547840" y="10065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9458940" y="1008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8735040" y="10180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7937480" y="102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7162780" y="102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6388080" y="10268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86741</xdr:rowOff>
    </xdr:from>
    <xdr:to>
      <xdr:col>116</xdr:col>
      <xdr:colOff>114300</xdr:colOff>
      <xdr:row>57</xdr:row>
      <xdr:rowOff>16891</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58940" y="9474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1668</xdr:rowOff>
    </xdr:from>
    <xdr:ext cx="469744" cy="259045"/>
    <xdr:sp macro="" textlink="">
      <xdr:nvSpPr>
        <xdr:cNvPr id="713" name="【学校施設】&#10;一人当たり面積該当値テキスト">
          <a:extLst>
            <a:ext uri="{FF2B5EF4-FFF2-40B4-BE49-F238E27FC236}">
              <a16:creationId xmlns:a16="http://schemas.microsoft.com/office/drawing/2014/main" id="{00000000-0008-0000-0100-0000C9020000}"/>
            </a:ext>
          </a:extLst>
        </xdr:cNvPr>
        <xdr:cNvSpPr txBox="1"/>
      </xdr:nvSpPr>
      <xdr:spPr>
        <a:xfrm>
          <a:off x="19547840" y="93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129032</xdr:rowOff>
    </xdr:from>
    <xdr:to>
      <xdr:col>112</xdr:col>
      <xdr:colOff>38100</xdr:colOff>
      <xdr:row>57</xdr:row>
      <xdr:rowOff>59182</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735040" y="9516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137541</xdr:rowOff>
    </xdr:from>
    <xdr:to>
      <xdr:col>116</xdr:col>
      <xdr:colOff>63500</xdr:colOff>
      <xdr:row>57</xdr:row>
      <xdr:rowOff>8382</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778220" y="9525381"/>
          <a:ext cx="73152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7937480" y="95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8382</xdr:rowOff>
    </xdr:from>
    <xdr:to>
      <xdr:col>111</xdr:col>
      <xdr:colOff>177800</xdr:colOff>
      <xdr:row>57</xdr:row>
      <xdr:rowOff>77343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7988280" y="9563862"/>
          <a:ext cx="78994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55118</xdr:rowOff>
    </xdr:from>
    <xdr:to>
      <xdr:col>102</xdr:col>
      <xdr:colOff>165100</xdr:colOff>
      <xdr:row>57</xdr:row>
      <xdr:rowOff>156718</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7162780" y="96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77343</xdr:rowOff>
    </xdr:from>
    <xdr:to>
      <xdr:col>107</xdr:col>
      <xdr:colOff>50800</xdr:colOff>
      <xdr:row>57</xdr:row>
      <xdr:rowOff>105918</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7213580" y="9632823"/>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31115</xdr:rowOff>
    </xdr:from>
    <xdr:to>
      <xdr:col>98</xdr:col>
      <xdr:colOff>38100</xdr:colOff>
      <xdr:row>57</xdr:row>
      <xdr:rowOff>132715</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388080" y="9586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81915</xdr:rowOff>
    </xdr:from>
    <xdr:to>
      <xdr:col>102</xdr:col>
      <xdr:colOff>114300</xdr:colOff>
      <xdr:row>57</xdr:row>
      <xdr:rowOff>105918</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6431260" y="9637395"/>
          <a:ext cx="78232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43070</xdr:rowOff>
    </xdr:from>
    <xdr:ext cx="469744" cy="259045"/>
    <xdr:sp macro="" textlink="">
      <xdr:nvSpPr>
        <xdr:cNvPr id="722" name="n_1aveValue【学校施設】&#10;一人当たり面積">
          <a:extLst>
            <a:ext uri="{FF2B5EF4-FFF2-40B4-BE49-F238E27FC236}">
              <a16:creationId xmlns:a16="http://schemas.microsoft.com/office/drawing/2014/main" id="{00000000-0008-0000-0100-0000D2020000}"/>
            </a:ext>
          </a:extLst>
        </xdr:cNvPr>
        <xdr:cNvSpPr txBox="1"/>
      </xdr:nvSpPr>
      <xdr:spPr>
        <a:xfrm>
          <a:off x="18561127" y="1026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94124</xdr:rowOff>
    </xdr:from>
    <xdr:ext cx="469744" cy="259045"/>
    <xdr:sp macro="" textlink="">
      <xdr:nvSpPr>
        <xdr:cNvPr id="723" name="n_2aveValue【学校施設】&#10;一人当たり面積">
          <a:extLst>
            <a:ext uri="{FF2B5EF4-FFF2-40B4-BE49-F238E27FC236}">
              <a16:creationId xmlns:a16="http://schemas.microsoft.com/office/drawing/2014/main" id="{00000000-0008-0000-0100-0000D3020000}"/>
            </a:ext>
          </a:extLst>
        </xdr:cNvPr>
        <xdr:cNvSpPr txBox="1"/>
      </xdr:nvSpPr>
      <xdr:spPr>
        <a:xfrm>
          <a:off x="17776267" y="103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724" name="n_3aveValue【学校施設】&#10;一人当たり面積">
          <a:extLst>
            <a:ext uri="{FF2B5EF4-FFF2-40B4-BE49-F238E27FC236}">
              <a16:creationId xmlns:a16="http://schemas.microsoft.com/office/drawing/2014/main" id="{00000000-0008-0000-0100-0000D4020000}"/>
            </a:ext>
          </a:extLst>
        </xdr:cNvPr>
        <xdr:cNvSpPr txBox="1"/>
      </xdr:nvSpPr>
      <xdr:spPr>
        <a:xfrm>
          <a:off x="17001567" y="103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135272</xdr:rowOff>
    </xdr:from>
    <xdr:ext cx="469744" cy="259045"/>
    <xdr:sp macro="" textlink="">
      <xdr:nvSpPr>
        <xdr:cNvPr id="725" name="n_4aveValue【学校施設】&#10;一人当たり面積">
          <a:extLst>
            <a:ext uri="{FF2B5EF4-FFF2-40B4-BE49-F238E27FC236}">
              <a16:creationId xmlns:a16="http://schemas.microsoft.com/office/drawing/2014/main" id="{00000000-0008-0000-0100-0000D5020000}"/>
            </a:ext>
          </a:extLst>
        </xdr:cNvPr>
        <xdr:cNvSpPr txBox="1"/>
      </xdr:nvSpPr>
      <xdr:spPr>
        <a:xfrm>
          <a:off x="16226867" y="1036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75709</xdr:rowOff>
    </xdr:from>
    <xdr:ext cx="469744" cy="259045"/>
    <xdr:sp macro="" textlink="">
      <xdr:nvSpPr>
        <xdr:cNvPr id="726" name="n_1mainValue【学校施設】&#10;一人当たり面積">
          <a:extLst>
            <a:ext uri="{FF2B5EF4-FFF2-40B4-BE49-F238E27FC236}">
              <a16:creationId xmlns:a16="http://schemas.microsoft.com/office/drawing/2014/main" id="{00000000-0008-0000-0100-0000D6020000}"/>
            </a:ext>
          </a:extLst>
        </xdr:cNvPr>
        <xdr:cNvSpPr txBox="1"/>
      </xdr:nvSpPr>
      <xdr:spPr>
        <a:xfrm>
          <a:off x="18561127" y="929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144670</xdr:rowOff>
    </xdr:from>
    <xdr:ext cx="469744" cy="259045"/>
    <xdr:sp macro="" textlink="">
      <xdr:nvSpPr>
        <xdr:cNvPr id="727" name="n_2mainValue【学校施設】&#10;一人当たり面積">
          <a:extLst>
            <a:ext uri="{FF2B5EF4-FFF2-40B4-BE49-F238E27FC236}">
              <a16:creationId xmlns:a16="http://schemas.microsoft.com/office/drawing/2014/main" id="{00000000-0008-0000-0100-0000D7020000}"/>
            </a:ext>
          </a:extLst>
        </xdr:cNvPr>
        <xdr:cNvSpPr txBox="1"/>
      </xdr:nvSpPr>
      <xdr:spPr>
        <a:xfrm>
          <a:off x="17776267" y="93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1795</xdr:rowOff>
    </xdr:from>
    <xdr:ext cx="469744" cy="259045"/>
    <xdr:sp macro="" textlink="">
      <xdr:nvSpPr>
        <xdr:cNvPr id="728" name="n_3mainValue【学校施設】&#10;一人当たり面積">
          <a:extLst>
            <a:ext uri="{FF2B5EF4-FFF2-40B4-BE49-F238E27FC236}">
              <a16:creationId xmlns:a16="http://schemas.microsoft.com/office/drawing/2014/main" id="{00000000-0008-0000-0100-0000D8020000}"/>
            </a:ext>
          </a:extLst>
        </xdr:cNvPr>
        <xdr:cNvSpPr txBox="1"/>
      </xdr:nvSpPr>
      <xdr:spPr>
        <a:xfrm>
          <a:off x="17001567" y="93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149242</xdr:rowOff>
    </xdr:from>
    <xdr:ext cx="469744" cy="259045"/>
    <xdr:sp macro="" textlink="">
      <xdr:nvSpPr>
        <xdr:cNvPr id="729" name="n_4mainValue【学校施設】&#10;一人当たり面積">
          <a:extLst>
            <a:ext uri="{FF2B5EF4-FFF2-40B4-BE49-F238E27FC236}">
              <a16:creationId xmlns:a16="http://schemas.microsoft.com/office/drawing/2014/main" id="{00000000-0008-0000-0100-0000D9020000}"/>
            </a:ext>
          </a:extLst>
        </xdr:cNvPr>
        <xdr:cNvSpPr txBox="1"/>
      </xdr:nvSpPr>
      <xdr:spPr>
        <a:xfrm>
          <a:off x="16226867" y="93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1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8382</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flipV="1">
          <a:off x="14375764" y="13251942"/>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児童館】&#10;有形固定資産減価償却率最小値テキスト">
          <a:extLst>
            <a:ext uri="{FF2B5EF4-FFF2-40B4-BE49-F238E27FC236}">
              <a16:creationId xmlns:a16="http://schemas.microsoft.com/office/drawing/2014/main" id="{00000000-0008-0000-0100-0000F1020000}"/>
            </a:ext>
          </a:extLst>
        </xdr:cNvPr>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126509</xdr:rowOff>
    </xdr:from>
    <xdr:ext cx="405111" cy="259045"/>
    <xdr:sp macro="" textlink="">
      <xdr:nvSpPr>
        <xdr:cNvPr id="755" name="【児童館】&#10;有形固定資産減価償却率最大値テキスト">
          <a:extLst>
            <a:ext uri="{FF2B5EF4-FFF2-40B4-BE49-F238E27FC236}">
              <a16:creationId xmlns:a16="http://schemas.microsoft.com/office/drawing/2014/main" id="{00000000-0008-0000-0100-0000F3020000}"/>
            </a:ext>
          </a:extLst>
        </xdr:cNvPr>
        <xdr:cNvSpPr txBox="1"/>
      </xdr:nvSpPr>
      <xdr:spPr>
        <a:xfrm>
          <a:off x="14414500" y="13034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8382</xdr:rowOff>
    </xdr:from>
    <xdr:to>
      <xdr:col>86</xdr:col>
      <xdr:colOff>25400</xdr:colOff>
      <xdr:row>79</xdr:row>
      <xdr:rowOff>8382</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4287500" y="13251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100-0000F5020000}"/>
            </a:ext>
          </a:extLst>
        </xdr:cNvPr>
        <xdr:cNvSpPr txBox="1"/>
      </xdr:nvSpPr>
      <xdr:spPr>
        <a:xfrm>
          <a:off x="144145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133604</xdr:rowOff>
    </xdr:from>
    <xdr:to>
      <xdr:col>81</xdr:col>
      <xdr:colOff>101600</xdr:colOff>
      <xdr:row>83</xdr:row>
      <xdr:rowOff>63754</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3578840" y="13880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165608</xdr:rowOff>
    </xdr:from>
    <xdr:to>
      <xdr:col>76</xdr:col>
      <xdr:colOff>165100</xdr:colOff>
      <xdr:row>83</xdr:row>
      <xdr:rowOff>95758</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2804140" y="1391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029440" y="13850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69596</xdr:rowOff>
    </xdr:from>
    <xdr:to>
      <xdr:col>85</xdr:col>
      <xdr:colOff>177800</xdr:colOff>
      <xdr:row>84</xdr:row>
      <xdr:rowOff>171196</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4325600" y="141513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48023</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100-000001030000}"/>
            </a:ext>
          </a:extLst>
        </xdr:cNvPr>
        <xdr:cNvSpPr txBox="1"/>
      </xdr:nvSpPr>
      <xdr:spPr>
        <a:xfrm>
          <a:off x="14414500"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3578840" y="141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120396</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3629640" y="14154149"/>
          <a:ext cx="74676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165608</xdr:rowOff>
    </xdr:from>
    <xdr:to>
      <xdr:col>76</xdr:col>
      <xdr:colOff>165100</xdr:colOff>
      <xdr:row>84</xdr:row>
      <xdr:rowOff>95758</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2804140" y="1407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44958</xdr:rowOff>
    </xdr:from>
    <xdr:to>
      <xdr:col>81</xdr:col>
      <xdr:colOff>50800</xdr:colOff>
      <xdr:row>84</xdr:row>
      <xdr:rowOff>72389</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2854940" y="14126718"/>
          <a:ext cx="7747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117602</xdr:rowOff>
    </xdr:from>
    <xdr:to>
      <xdr:col>72</xdr:col>
      <xdr:colOff>38100</xdr:colOff>
      <xdr:row>84</xdr:row>
      <xdr:rowOff>47752</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2029440" y="140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168402</xdr:rowOff>
    </xdr:from>
    <xdr:to>
      <xdr:col>76</xdr:col>
      <xdr:colOff>114300</xdr:colOff>
      <xdr:row>84</xdr:row>
      <xdr:rowOff>44958</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072620" y="14082522"/>
          <a:ext cx="7823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69596</xdr:rowOff>
    </xdr:from>
    <xdr:to>
      <xdr:col>67</xdr:col>
      <xdr:colOff>101600</xdr:colOff>
      <xdr:row>83</xdr:row>
      <xdr:rowOff>171196</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1231880" y="139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120396</xdr:rowOff>
    </xdr:from>
    <xdr:to>
      <xdr:col>71</xdr:col>
      <xdr:colOff>177800</xdr:colOff>
      <xdr:row>83</xdr:row>
      <xdr:rowOff>168402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1282680" y="14034516"/>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80281</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100-00000A030000}"/>
            </a:ext>
          </a:extLst>
        </xdr:cNvPr>
        <xdr:cNvSpPr txBox="1"/>
      </xdr:nvSpPr>
      <xdr:spPr>
        <a:xfrm>
          <a:off x="134372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112285</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100-00000B030000}"/>
            </a:ext>
          </a:extLst>
        </xdr:cNvPr>
        <xdr:cNvSpPr txBox="1"/>
      </xdr:nvSpPr>
      <xdr:spPr>
        <a:xfrm>
          <a:off x="126752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100-00000C030000}"/>
            </a:ext>
          </a:extLst>
        </xdr:cNvPr>
        <xdr:cNvSpPr txBox="1"/>
      </xdr:nvSpPr>
      <xdr:spPr>
        <a:xfrm>
          <a:off x="11900544" y="1362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100-00000D030000}"/>
            </a:ext>
          </a:extLst>
        </xdr:cNvPr>
        <xdr:cNvSpPr txBox="1"/>
      </xdr:nvSpPr>
      <xdr:spPr>
        <a:xfrm>
          <a:off x="1110298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100-00000E030000}"/>
            </a:ext>
          </a:extLst>
        </xdr:cNvPr>
        <xdr:cNvSpPr txBox="1"/>
      </xdr:nvSpPr>
      <xdr:spPr>
        <a:xfrm>
          <a:off x="13437244"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86885</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100-00000F030000}"/>
            </a:ext>
          </a:extLst>
        </xdr:cNvPr>
        <xdr:cNvSpPr txBox="1"/>
      </xdr:nvSpPr>
      <xdr:spPr>
        <a:xfrm>
          <a:off x="126752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38879</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100-000010030000}"/>
            </a:ext>
          </a:extLst>
        </xdr:cNvPr>
        <xdr:cNvSpPr txBox="1"/>
      </xdr:nvSpPr>
      <xdr:spPr>
        <a:xfrm>
          <a:off x="11900544" y="1412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162323</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100-000011030000}"/>
            </a:ext>
          </a:extLst>
        </xdr:cNvPr>
        <xdr:cNvSpPr txBox="1"/>
      </xdr:nvSpPr>
      <xdr:spPr>
        <a:xfrm>
          <a:off x="11102984" y="1407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100-00002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110489</xdr:rowOff>
    </xdr:from>
    <xdr:to>
      <xdr:col>116</xdr:col>
      <xdr:colOff>62864</xdr:colOff>
      <xdr:row>85</xdr:row>
      <xdr:rowOff>163830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19509104" y="13018769"/>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100-00002A030000}"/>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57166</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100-00002C030000}"/>
            </a:ext>
          </a:extLst>
        </xdr:cNvPr>
        <xdr:cNvSpPr txBox="1"/>
      </xdr:nvSpPr>
      <xdr:spPr>
        <a:xfrm>
          <a:off x="19547840" y="1279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110489</xdr:rowOff>
    </xdr:from>
    <xdr:to>
      <xdr:col>116</xdr:col>
      <xdr:colOff>152400</xdr:colOff>
      <xdr:row>77</xdr:row>
      <xdr:rowOff>110489</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9443700" y="13018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100-00002E030000}"/>
            </a:ext>
          </a:extLst>
        </xdr:cNvPr>
        <xdr:cNvSpPr txBox="1"/>
      </xdr:nvSpPr>
      <xdr:spPr>
        <a:xfrm>
          <a:off x="19547840" y="13959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73504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1793748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716278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6388080" y="14107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128270</xdr:rowOff>
    </xdr:from>
    <xdr:to>
      <xdr:col>116</xdr:col>
      <xdr:colOff>114300</xdr:colOff>
      <xdr:row>82</xdr:row>
      <xdr:rowOff>58420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94589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151147</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100-00003A030000}"/>
            </a:ext>
          </a:extLst>
        </xdr:cNvPr>
        <xdr:cNvSpPr txBox="1"/>
      </xdr:nvSpPr>
      <xdr:spPr>
        <a:xfrm>
          <a:off x="19547840"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143511</xdr:rowOff>
    </xdr:from>
    <xdr:to>
      <xdr:col>112</xdr:col>
      <xdr:colOff>38100</xdr:colOff>
      <xdr:row>82</xdr:row>
      <xdr:rowOff>73661</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18735040" y="137223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xdr:rowOff>
    </xdr:from>
    <xdr:to>
      <xdr:col>116</xdr:col>
      <xdr:colOff>63500</xdr:colOff>
      <xdr:row>82</xdr:row>
      <xdr:rowOff>22861</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18778220" y="13754100"/>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166370</xdr:rowOff>
    </xdr:from>
    <xdr:to>
      <xdr:col>107</xdr:col>
      <xdr:colOff>101600</xdr:colOff>
      <xdr:row>82</xdr:row>
      <xdr:rowOff>96520</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1793748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22861</xdr:rowOff>
    </xdr:from>
    <xdr:to>
      <xdr:col>111</xdr:col>
      <xdr:colOff>177800</xdr:colOff>
      <xdr:row>82</xdr:row>
      <xdr:rowOff>45720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17988280" y="1376934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2539</xdr:rowOff>
    </xdr:from>
    <xdr:to>
      <xdr:col>102</xdr:col>
      <xdr:colOff>165100</xdr:colOff>
      <xdr:row>82</xdr:row>
      <xdr:rowOff>104139</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7162780" y="137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45720</xdr:rowOff>
    </xdr:from>
    <xdr:to>
      <xdr:col>107</xdr:col>
      <xdr:colOff>50800</xdr:colOff>
      <xdr:row>82</xdr:row>
      <xdr:rowOff>53339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flipV="1">
          <a:off x="17213580" y="1379220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17780</xdr:rowOff>
    </xdr:from>
    <xdr:to>
      <xdr:col>98</xdr:col>
      <xdr:colOff>38100</xdr:colOff>
      <xdr:row>82</xdr:row>
      <xdr:rowOff>119380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6388080" y="13764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53339</xdr:rowOff>
    </xdr:from>
    <xdr:to>
      <xdr:col>102</xdr:col>
      <xdr:colOff>114300</xdr:colOff>
      <xdr:row>82</xdr:row>
      <xdr:rowOff>68580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16431260" y="13799819"/>
          <a:ext cx="7823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5" name="n_1aveValue【児童館】&#10;一人当たり面積">
          <a:extLst>
            <a:ext uri="{FF2B5EF4-FFF2-40B4-BE49-F238E27FC236}">
              <a16:creationId xmlns:a16="http://schemas.microsoft.com/office/drawing/2014/main" id="{00000000-0008-0000-0100-000043030000}"/>
            </a:ext>
          </a:extLst>
        </xdr:cNvPr>
        <xdr:cNvSpPr txBox="1"/>
      </xdr:nvSpPr>
      <xdr:spPr>
        <a:xfrm>
          <a:off x="185611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836" name="n_2aveValue【児童館】&#10;一人当たり面積">
          <a:extLst>
            <a:ext uri="{FF2B5EF4-FFF2-40B4-BE49-F238E27FC236}">
              <a16:creationId xmlns:a16="http://schemas.microsoft.com/office/drawing/2014/main" id="{00000000-0008-0000-0100-000044030000}"/>
            </a:ext>
          </a:extLst>
        </xdr:cNvPr>
        <xdr:cNvSpPr txBox="1"/>
      </xdr:nvSpPr>
      <xdr:spPr>
        <a:xfrm>
          <a:off x="17776267"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837" name="n_3aveValue【児童館】&#10;一人当たり面積">
          <a:extLst>
            <a:ext uri="{FF2B5EF4-FFF2-40B4-BE49-F238E27FC236}">
              <a16:creationId xmlns:a16="http://schemas.microsoft.com/office/drawing/2014/main" id="{00000000-0008-0000-0100-000045030000}"/>
            </a:ext>
          </a:extLst>
        </xdr:cNvPr>
        <xdr:cNvSpPr txBox="1"/>
      </xdr:nvSpPr>
      <xdr:spPr>
        <a:xfrm>
          <a:off x="1700156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838" name="n_4aveValue【児童館】&#10;一人当たり面積">
          <a:extLst>
            <a:ext uri="{FF2B5EF4-FFF2-40B4-BE49-F238E27FC236}">
              <a16:creationId xmlns:a16="http://schemas.microsoft.com/office/drawing/2014/main" id="{00000000-0008-0000-0100-000046030000}"/>
            </a:ext>
          </a:extLst>
        </xdr:cNvPr>
        <xdr:cNvSpPr txBox="1"/>
      </xdr:nvSpPr>
      <xdr:spPr>
        <a:xfrm>
          <a:off x="162268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90188</xdr:rowOff>
    </xdr:from>
    <xdr:ext cx="469744" cy="259045"/>
    <xdr:sp macro="" textlink="">
      <xdr:nvSpPr>
        <xdr:cNvPr id="839" name="n_1mainValue【児童館】&#10;一人当たり面積">
          <a:extLst>
            <a:ext uri="{FF2B5EF4-FFF2-40B4-BE49-F238E27FC236}">
              <a16:creationId xmlns:a16="http://schemas.microsoft.com/office/drawing/2014/main" id="{00000000-0008-0000-0100-000047030000}"/>
            </a:ext>
          </a:extLst>
        </xdr:cNvPr>
        <xdr:cNvSpPr txBox="1"/>
      </xdr:nvSpPr>
      <xdr:spPr>
        <a:xfrm>
          <a:off x="185611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113047</xdr:rowOff>
    </xdr:from>
    <xdr:ext cx="469744" cy="259045"/>
    <xdr:sp macro="" textlink="">
      <xdr:nvSpPr>
        <xdr:cNvPr id="840" name="n_2mainValue【児童館】&#10;一人当たり面積">
          <a:extLst>
            <a:ext uri="{FF2B5EF4-FFF2-40B4-BE49-F238E27FC236}">
              <a16:creationId xmlns:a16="http://schemas.microsoft.com/office/drawing/2014/main" id="{00000000-0008-0000-0100-000048030000}"/>
            </a:ext>
          </a:extLst>
        </xdr:cNvPr>
        <xdr:cNvSpPr txBox="1"/>
      </xdr:nvSpPr>
      <xdr:spPr>
        <a:xfrm>
          <a:off x="1777626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120666</xdr:rowOff>
    </xdr:from>
    <xdr:ext cx="469744" cy="259045"/>
    <xdr:sp macro="" textlink="">
      <xdr:nvSpPr>
        <xdr:cNvPr id="841" name="n_3mainValue【児童館】&#10;一人当たり面積">
          <a:extLst>
            <a:ext uri="{FF2B5EF4-FFF2-40B4-BE49-F238E27FC236}">
              <a16:creationId xmlns:a16="http://schemas.microsoft.com/office/drawing/2014/main" id="{00000000-0008-0000-0100-000049030000}"/>
            </a:ext>
          </a:extLst>
        </xdr:cNvPr>
        <xdr:cNvSpPr txBox="1"/>
      </xdr:nvSpPr>
      <xdr:spPr>
        <a:xfrm>
          <a:off x="1700156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135907</xdr:rowOff>
    </xdr:from>
    <xdr:ext cx="469744" cy="259045"/>
    <xdr:sp macro="" textlink="">
      <xdr:nvSpPr>
        <xdr:cNvPr id="842" name="n_4mainValue【児童館】&#10;一人当たり面積">
          <a:extLst>
            <a:ext uri="{FF2B5EF4-FFF2-40B4-BE49-F238E27FC236}">
              <a16:creationId xmlns:a16="http://schemas.microsoft.com/office/drawing/2014/main" id="{00000000-0008-0000-0100-00004A030000}"/>
            </a:ext>
          </a:extLst>
        </xdr:cNvPr>
        <xdr:cNvSpPr txBox="1"/>
      </xdr:nvSpPr>
      <xdr:spPr>
        <a:xfrm>
          <a:off x="1622686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id="{00000000-0008-0000-0100-000062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flipV="1">
          <a:off x="14375764" y="1691830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8" name="【公民館】&#10;有形固定資産減価償却率最小値テキスト">
          <a:extLst>
            <a:ext uri="{FF2B5EF4-FFF2-40B4-BE49-F238E27FC236}">
              <a16:creationId xmlns:a16="http://schemas.microsoft.com/office/drawing/2014/main" id="{00000000-0008-0000-0100-00006403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870" name="【公民館】&#10;有形固定資産減価償却率最大値テキスト">
          <a:extLst>
            <a:ext uri="{FF2B5EF4-FFF2-40B4-BE49-F238E27FC236}">
              <a16:creationId xmlns:a16="http://schemas.microsoft.com/office/drawing/2014/main" id="{00000000-0008-0000-0100-000066030000}"/>
            </a:ext>
          </a:extLst>
        </xdr:cNvPr>
        <xdr:cNvSpPr txBox="1"/>
      </xdr:nvSpPr>
      <xdr:spPr>
        <a:xfrm>
          <a:off x="14414500" y="1669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a:off x="14287500" y="16918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872" name="【公民館】&#10;有形固定資産減価償却率平均値テキスト">
          <a:extLst>
            <a:ext uri="{FF2B5EF4-FFF2-40B4-BE49-F238E27FC236}">
              <a16:creationId xmlns:a16="http://schemas.microsoft.com/office/drawing/2014/main" id="{00000000-0008-0000-0100-000068030000}"/>
            </a:ext>
          </a:extLst>
        </xdr:cNvPr>
        <xdr:cNvSpPr txBox="1"/>
      </xdr:nvSpPr>
      <xdr:spPr>
        <a:xfrm>
          <a:off x="14414500" y="1740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4325600" y="175456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35788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875" name="フローチャート: 判断 874">
          <a:extLst>
            <a:ext uri="{FF2B5EF4-FFF2-40B4-BE49-F238E27FC236}">
              <a16:creationId xmlns:a16="http://schemas.microsoft.com/office/drawing/2014/main" id="{00000000-0008-0000-0100-00006B030000}"/>
            </a:ext>
          </a:extLst>
        </xdr:cNvPr>
        <xdr:cNvSpPr/>
      </xdr:nvSpPr>
      <xdr:spPr>
        <a:xfrm>
          <a:off x="1280414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876" name="フローチャート: 判断 875">
          <a:extLst>
            <a:ext uri="{FF2B5EF4-FFF2-40B4-BE49-F238E27FC236}">
              <a16:creationId xmlns:a16="http://schemas.microsoft.com/office/drawing/2014/main" id="{00000000-0008-0000-0100-00006C030000}"/>
            </a:ext>
          </a:extLst>
        </xdr:cNvPr>
        <xdr:cNvSpPr/>
      </xdr:nvSpPr>
      <xdr:spPr>
        <a:xfrm>
          <a:off x="12029440" y="1759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877" name="フローチャート: 判断 876">
          <a:extLst>
            <a:ext uri="{FF2B5EF4-FFF2-40B4-BE49-F238E27FC236}">
              <a16:creationId xmlns:a16="http://schemas.microsoft.com/office/drawing/2014/main" id="{00000000-0008-0000-0100-00006D030000}"/>
            </a:ext>
          </a:extLst>
        </xdr:cNvPr>
        <xdr:cNvSpPr/>
      </xdr:nvSpPr>
      <xdr:spPr>
        <a:xfrm>
          <a:off x="1123188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4325600" y="182067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884" name="【公民館】&#10;有形固定資産減価償却率該当値テキスト">
          <a:extLst>
            <a:ext uri="{FF2B5EF4-FFF2-40B4-BE49-F238E27FC236}">
              <a16:creationId xmlns:a16="http://schemas.microsoft.com/office/drawing/2014/main" id="{00000000-0008-0000-0100-000074030000}"/>
            </a:ext>
          </a:extLst>
        </xdr:cNvPr>
        <xdr:cNvSpPr txBox="1"/>
      </xdr:nvSpPr>
      <xdr:spPr>
        <a:xfrm>
          <a:off x="14414500" y="181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885" name="楕円 884">
          <a:extLst>
            <a:ext uri="{FF2B5EF4-FFF2-40B4-BE49-F238E27FC236}">
              <a16:creationId xmlns:a16="http://schemas.microsoft.com/office/drawing/2014/main" id="{00000000-0008-0000-0100-000075030000}"/>
            </a:ext>
          </a:extLst>
        </xdr:cNvPr>
        <xdr:cNvSpPr/>
      </xdr:nvSpPr>
      <xdr:spPr>
        <a:xfrm>
          <a:off x="1357884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13629640" y="1825752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887" name="楕円 886">
          <a:extLst>
            <a:ext uri="{FF2B5EF4-FFF2-40B4-BE49-F238E27FC236}">
              <a16:creationId xmlns:a16="http://schemas.microsoft.com/office/drawing/2014/main" id="{00000000-0008-0000-0100-000077030000}"/>
            </a:ext>
          </a:extLst>
        </xdr:cNvPr>
        <xdr:cNvSpPr/>
      </xdr:nvSpPr>
      <xdr:spPr>
        <a:xfrm>
          <a:off x="1280414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2854940" y="18257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889" name="楕円 888">
          <a:extLst>
            <a:ext uri="{FF2B5EF4-FFF2-40B4-BE49-F238E27FC236}">
              <a16:creationId xmlns:a16="http://schemas.microsoft.com/office/drawing/2014/main" id="{00000000-0008-0000-0100-000079030000}"/>
            </a:ext>
          </a:extLst>
        </xdr:cNvPr>
        <xdr:cNvSpPr/>
      </xdr:nvSpPr>
      <xdr:spPr>
        <a:xfrm>
          <a:off x="12029440" y="1820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a:off x="12072620" y="1825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891" name="楕円 890">
          <a:extLst>
            <a:ext uri="{FF2B5EF4-FFF2-40B4-BE49-F238E27FC236}">
              <a16:creationId xmlns:a16="http://schemas.microsoft.com/office/drawing/2014/main" id="{00000000-0008-0000-0100-00007B030000}"/>
            </a:ext>
          </a:extLst>
        </xdr:cNvPr>
        <xdr:cNvSpPr/>
      </xdr:nvSpPr>
      <xdr:spPr>
        <a:xfrm>
          <a:off x="11231880" y="1820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892" name="直線コネクタ 891">
          <a:extLst>
            <a:ext uri="{FF2B5EF4-FFF2-40B4-BE49-F238E27FC236}">
              <a16:creationId xmlns:a16="http://schemas.microsoft.com/office/drawing/2014/main" id="{00000000-0008-0000-0100-00007C030000}"/>
            </a:ext>
          </a:extLst>
        </xdr:cNvPr>
        <xdr:cNvCxnSpPr/>
      </xdr:nvCxnSpPr>
      <xdr:spPr>
        <a:xfrm>
          <a:off x="11282680" y="18257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893" name="n_1aveValue【公民館】&#10;有形固定資産減価償却率">
          <a:extLst>
            <a:ext uri="{FF2B5EF4-FFF2-40B4-BE49-F238E27FC236}">
              <a16:creationId xmlns:a16="http://schemas.microsoft.com/office/drawing/2014/main" id="{00000000-0008-0000-0100-00007D030000}"/>
            </a:ext>
          </a:extLst>
        </xdr:cNvPr>
        <xdr:cNvSpPr txBox="1"/>
      </xdr:nvSpPr>
      <xdr:spPr>
        <a:xfrm>
          <a:off x="134372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894" name="n_2aveValue【公民館】&#10;有形固定資産減価償却率">
          <a:extLst>
            <a:ext uri="{FF2B5EF4-FFF2-40B4-BE49-F238E27FC236}">
              <a16:creationId xmlns:a16="http://schemas.microsoft.com/office/drawing/2014/main" id="{00000000-0008-0000-0100-00007E030000}"/>
            </a:ext>
          </a:extLst>
        </xdr:cNvPr>
        <xdr:cNvSpPr txBox="1"/>
      </xdr:nvSpPr>
      <xdr:spPr>
        <a:xfrm>
          <a:off x="12675244" y="173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895" name="n_3aveValue【公民館】&#10;有形固定資産減価償却率">
          <a:extLst>
            <a:ext uri="{FF2B5EF4-FFF2-40B4-BE49-F238E27FC236}">
              <a16:creationId xmlns:a16="http://schemas.microsoft.com/office/drawing/2014/main" id="{00000000-0008-0000-0100-00007F030000}"/>
            </a:ext>
          </a:extLst>
        </xdr:cNvPr>
        <xdr:cNvSpPr txBox="1"/>
      </xdr:nvSpPr>
      <xdr:spPr>
        <a:xfrm>
          <a:off x="119005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896" name="n_4aveValue【公民館】&#10;有形固定資産減価償却率">
          <a:extLst>
            <a:ext uri="{FF2B5EF4-FFF2-40B4-BE49-F238E27FC236}">
              <a16:creationId xmlns:a16="http://schemas.microsoft.com/office/drawing/2014/main" id="{00000000-0008-0000-0100-000080030000}"/>
            </a:ext>
          </a:extLst>
        </xdr:cNvPr>
        <xdr:cNvSpPr txBox="1"/>
      </xdr:nvSpPr>
      <xdr:spPr>
        <a:xfrm>
          <a:off x="1110298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897" name="n_1mainValue【公民館】&#10;有形固定資産減価償却率">
          <a:extLst>
            <a:ext uri="{FF2B5EF4-FFF2-40B4-BE49-F238E27FC236}">
              <a16:creationId xmlns:a16="http://schemas.microsoft.com/office/drawing/2014/main" id="{00000000-0008-0000-0100-000081030000}"/>
            </a:ext>
          </a:extLst>
        </xdr:cNvPr>
        <xdr:cNvSpPr txBox="1"/>
      </xdr:nvSpPr>
      <xdr:spPr>
        <a:xfrm>
          <a:off x="1341254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898" name="n_2mainValue【公民館】&#10;有形固定資産減価償却率">
          <a:extLst>
            <a:ext uri="{FF2B5EF4-FFF2-40B4-BE49-F238E27FC236}">
              <a16:creationId xmlns:a16="http://schemas.microsoft.com/office/drawing/2014/main" id="{00000000-0008-0000-0100-000082030000}"/>
            </a:ext>
          </a:extLst>
        </xdr:cNvPr>
        <xdr:cNvSpPr txBox="1"/>
      </xdr:nvSpPr>
      <xdr:spPr>
        <a:xfrm>
          <a:off x="1264292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899" name="n_3mainValue【公民館】&#10;有形固定資産減価償却率">
          <a:extLst>
            <a:ext uri="{FF2B5EF4-FFF2-40B4-BE49-F238E27FC236}">
              <a16:creationId xmlns:a16="http://schemas.microsoft.com/office/drawing/2014/main" id="{00000000-0008-0000-0100-000083030000}"/>
            </a:ext>
          </a:extLst>
        </xdr:cNvPr>
        <xdr:cNvSpPr txBox="1"/>
      </xdr:nvSpPr>
      <xdr:spPr>
        <a:xfrm>
          <a:off x="1186822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900" name="n_4mainValue【公民館】&#10;有形固定資産減価償却率">
          <a:extLst>
            <a:ext uri="{FF2B5EF4-FFF2-40B4-BE49-F238E27FC236}">
              <a16:creationId xmlns:a16="http://schemas.microsoft.com/office/drawing/2014/main" id="{00000000-0008-0000-0100-000084030000}"/>
            </a:ext>
          </a:extLst>
        </xdr:cNvPr>
        <xdr:cNvSpPr txBox="1"/>
      </xdr:nvSpPr>
      <xdr:spPr>
        <a:xfrm>
          <a:off x="11070667"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100-00008C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100-00009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924" name="直線コネクタ 923">
          <a:extLst>
            <a:ext uri="{FF2B5EF4-FFF2-40B4-BE49-F238E27FC236}">
              <a16:creationId xmlns:a16="http://schemas.microsoft.com/office/drawing/2014/main" id="{00000000-0008-0000-0100-00009C030000}"/>
            </a:ext>
          </a:extLst>
        </xdr:cNvPr>
        <xdr:cNvCxnSpPr/>
      </xdr:nvCxnSpPr>
      <xdr:spPr>
        <a:xfrm flipV="1">
          <a:off x="19509104" y="1694878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100-00009D030000}"/>
            </a:ext>
          </a:extLst>
        </xdr:cNvPr>
        <xdr:cNvSpPr txBox="1"/>
      </xdr:nvSpPr>
      <xdr:spPr>
        <a:xfrm>
          <a:off x="19547840" y="182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926" name="直線コネクタ 925">
          <a:extLst>
            <a:ext uri="{FF2B5EF4-FFF2-40B4-BE49-F238E27FC236}">
              <a16:creationId xmlns:a16="http://schemas.microsoft.com/office/drawing/2014/main" id="{00000000-0008-0000-0100-00009E030000}"/>
            </a:ext>
          </a:extLst>
        </xdr:cNvPr>
        <xdr:cNvCxnSpPr/>
      </xdr:nvCxnSpPr>
      <xdr:spPr>
        <a:xfrm>
          <a:off x="1944370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100-00009F030000}"/>
            </a:ext>
          </a:extLst>
        </xdr:cNvPr>
        <xdr:cNvSpPr txBox="1"/>
      </xdr:nvSpPr>
      <xdr:spPr>
        <a:xfrm>
          <a:off x="19547840" y="1673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a:off x="19443700" y="1694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100-0000A1030000}"/>
            </a:ext>
          </a:extLst>
        </xdr:cNvPr>
        <xdr:cNvSpPr txBox="1"/>
      </xdr:nvSpPr>
      <xdr:spPr>
        <a:xfrm>
          <a:off x="19547840" y="1756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58940" y="1771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735040" y="176942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932" name="フローチャート: 判断 931">
          <a:extLst>
            <a:ext uri="{FF2B5EF4-FFF2-40B4-BE49-F238E27FC236}">
              <a16:creationId xmlns:a16="http://schemas.microsoft.com/office/drawing/2014/main" id="{00000000-0008-0000-0100-0000A4030000}"/>
            </a:ext>
          </a:extLst>
        </xdr:cNvPr>
        <xdr:cNvSpPr/>
      </xdr:nvSpPr>
      <xdr:spPr>
        <a:xfrm>
          <a:off x="1793748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3" name="フローチャート: 判断 932">
          <a:extLst>
            <a:ext uri="{FF2B5EF4-FFF2-40B4-BE49-F238E27FC236}">
              <a16:creationId xmlns:a16="http://schemas.microsoft.com/office/drawing/2014/main" id="{00000000-0008-0000-0100-0000A5030000}"/>
            </a:ext>
          </a:extLst>
        </xdr:cNvPr>
        <xdr:cNvSpPr/>
      </xdr:nvSpPr>
      <xdr:spPr>
        <a:xfrm>
          <a:off x="171627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934" name="フローチャート: 判断 933">
          <a:extLst>
            <a:ext uri="{FF2B5EF4-FFF2-40B4-BE49-F238E27FC236}">
              <a16:creationId xmlns:a16="http://schemas.microsoft.com/office/drawing/2014/main" id="{00000000-0008-0000-0100-0000A6030000}"/>
            </a:ext>
          </a:extLst>
        </xdr:cNvPr>
        <xdr:cNvSpPr/>
      </xdr:nvSpPr>
      <xdr:spPr>
        <a:xfrm>
          <a:off x="16388080" y="176714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61595</xdr:rowOff>
    </xdr:from>
    <xdr:to>
      <xdr:col>116</xdr:col>
      <xdr:colOff>114300</xdr:colOff>
      <xdr:row>108</xdr:row>
      <xdr:rowOff>163195</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5894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147972</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100-0000AD030000}"/>
            </a:ext>
          </a:extLst>
        </xdr:cNvPr>
        <xdr:cNvSpPr txBox="1"/>
      </xdr:nvSpPr>
      <xdr:spPr>
        <a:xfrm>
          <a:off x="19547840" y="1808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61595</xdr:rowOff>
    </xdr:from>
    <xdr:to>
      <xdr:col>112</xdr:col>
      <xdr:colOff>38100</xdr:colOff>
      <xdr:row>108</xdr:row>
      <xdr:rowOff>163195</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735040" y="18166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112395</xdr:rowOff>
    </xdr:from>
    <xdr:to>
      <xdr:col>116</xdr:col>
      <xdr:colOff>63500</xdr:colOff>
      <xdr:row>108</xdr:row>
      <xdr:rowOff>112395</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a:off x="18778220" y="1821751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944" name="楕円 943">
          <a:extLst>
            <a:ext uri="{FF2B5EF4-FFF2-40B4-BE49-F238E27FC236}">
              <a16:creationId xmlns:a16="http://schemas.microsoft.com/office/drawing/2014/main" id="{00000000-0008-0000-0100-0000B0030000}"/>
            </a:ext>
          </a:extLst>
        </xdr:cNvPr>
        <xdr:cNvSpPr/>
      </xdr:nvSpPr>
      <xdr:spPr>
        <a:xfrm>
          <a:off x="1793748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114300</xdr:rowOff>
    </xdr:to>
    <xdr:cxnSp macro="">
      <xdr:nvCxnSpPr>
        <xdr:cNvPr id="945" name="直線コネクタ 944">
          <a:extLst>
            <a:ext uri="{FF2B5EF4-FFF2-40B4-BE49-F238E27FC236}">
              <a16:creationId xmlns:a16="http://schemas.microsoft.com/office/drawing/2014/main" id="{00000000-0008-0000-0100-0000B1030000}"/>
            </a:ext>
          </a:extLst>
        </xdr:cNvPr>
        <xdr:cNvCxnSpPr/>
      </xdr:nvCxnSpPr>
      <xdr:spPr>
        <a:xfrm flipV="1">
          <a:off x="17988280" y="1821751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946" name="楕円 945">
          <a:extLst>
            <a:ext uri="{FF2B5EF4-FFF2-40B4-BE49-F238E27FC236}">
              <a16:creationId xmlns:a16="http://schemas.microsoft.com/office/drawing/2014/main" id="{00000000-0008-0000-0100-0000B2030000}"/>
            </a:ext>
          </a:extLst>
        </xdr:cNvPr>
        <xdr:cNvSpPr/>
      </xdr:nvSpPr>
      <xdr:spPr>
        <a:xfrm>
          <a:off x="1716278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114300</xdr:rowOff>
    </xdr:to>
    <xdr:cxnSp macro="">
      <xdr:nvCxnSpPr>
        <xdr:cNvPr id="947" name="直線コネクタ 946">
          <a:extLst>
            <a:ext uri="{FF2B5EF4-FFF2-40B4-BE49-F238E27FC236}">
              <a16:creationId xmlns:a16="http://schemas.microsoft.com/office/drawing/2014/main" id="{00000000-0008-0000-0100-0000B3030000}"/>
            </a:ext>
          </a:extLst>
        </xdr:cNvPr>
        <xdr:cNvCxnSpPr/>
      </xdr:nvCxnSpPr>
      <xdr:spPr>
        <a:xfrm>
          <a:off x="17213580" y="18219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65405</xdr:rowOff>
    </xdr:from>
    <xdr:to>
      <xdr:col>98</xdr:col>
      <xdr:colOff>38100</xdr:colOff>
      <xdr:row>108</xdr:row>
      <xdr:rowOff>167005</xdr:rowOff>
    </xdr:to>
    <xdr:sp macro="" textlink="">
      <xdr:nvSpPr>
        <xdr:cNvPr id="948" name="楕円 947">
          <a:extLst>
            <a:ext uri="{FF2B5EF4-FFF2-40B4-BE49-F238E27FC236}">
              <a16:creationId xmlns:a16="http://schemas.microsoft.com/office/drawing/2014/main" id="{00000000-0008-0000-0100-0000B4030000}"/>
            </a:ext>
          </a:extLst>
        </xdr:cNvPr>
        <xdr:cNvSpPr/>
      </xdr:nvSpPr>
      <xdr:spPr>
        <a:xfrm>
          <a:off x="16388080" y="181705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116205</xdr:rowOff>
    </xdr:to>
    <xdr:cxnSp macro="">
      <xdr:nvCxnSpPr>
        <xdr:cNvPr id="949" name="直線コネクタ 948">
          <a:extLst>
            <a:ext uri="{FF2B5EF4-FFF2-40B4-BE49-F238E27FC236}">
              <a16:creationId xmlns:a16="http://schemas.microsoft.com/office/drawing/2014/main" id="{00000000-0008-0000-0100-0000B5030000}"/>
            </a:ext>
          </a:extLst>
        </xdr:cNvPr>
        <xdr:cNvCxnSpPr/>
      </xdr:nvCxnSpPr>
      <xdr:spPr>
        <a:xfrm flipV="1">
          <a:off x="16431260" y="1821942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950" name="n_1aveValue【公民館】&#10;一人当たり面積">
          <a:extLst>
            <a:ext uri="{FF2B5EF4-FFF2-40B4-BE49-F238E27FC236}">
              <a16:creationId xmlns:a16="http://schemas.microsoft.com/office/drawing/2014/main" id="{00000000-0008-0000-0100-0000B6030000}"/>
            </a:ext>
          </a:extLst>
        </xdr:cNvPr>
        <xdr:cNvSpPr txBox="1"/>
      </xdr:nvSpPr>
      <xdr:spPr>
        <a:xfrm>
          <a:off x="18561127" y="174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951" name="n_2aveValue【公民館】&#10;一人当たり面積">
          <a:extLst>
            <a:ext uri="{FF2B5EF4-FFF2-40B4-BE49-F238E27FC236}">
              <a16:creationId xmlns:a16="http://schemas.microsoft.com/office/drawing/2014/main" id="{00000000-0008-0000-0100-0000B7030000}"/>
            </a:ext>
          </a:extLst>
        </xdr:cNvPr>
        <xdr:cNvSpPr txBox="1"/>
      </xdr:nvSpPr>
      <xdr:spPr>
        <a:xfrm>
          <a:off x="17776267" y="1743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52" name="n_3aveValue【公民館】&#10;一人当たり面積">
          <a:extLst>
            <a:ext uri="{FF2B5EF4-FFF2-40B4-BE49-F238E27FC236}">
              <a16:creationId xmlns:a16="http://schemas.microsoft.com/office/drawing/2014/main" id="{00000000-0008-0000-0100-0000B8030000}"/>
            </a:ext>
          </a:extLst>
        </xdr:cNvPr>
        <xdr:cNvSpPr txBox="1"/>
      </xdr:nvSpPr>
      <xdr:spPr>
        <a:xfrm>
          <a:off x="1700156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953" name="n_4aveValue【公民館】&#10;一人当たり面積">
          <a:extLst>
            <a:ext uri="{FF2B5EF4-FFF2-40B4-BE49-F238E27FC236}">
              <a16:creationId xmlns:a16="http://schemas.microsoft.com/office/drawing/2014/main" id="{00000000-0008-0000-0100-0000B9030000}"/>
            </a:ext>
          </a:extLst>
        </xdr:cNvPr>
        <xdr:cNvSpPr txBox="1"/>
      </xdr:nvSpPr>
      <xdr:spPr>
        <a:xfrm>
          <a:off x="16226867" y="174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154322</xdr:rowOff>
    </xdr:from>
    <xdr:ext cx="469744" cy="259045"/>
    <xdr:sp macro="" textlink="">
      <xdr:nvSpPr>
        <xdr:cNvPr id="954" name="n_1mainValue【公民館】&#10;一人当たり面積">
          <a:extLst>
            <a:ext uri="{FF2B5EF4-FFF2-40B4-BE49-F238E27FC236}">
              <a16:creationId xmlns:a16="http://schemas.microsoft.com/office/drawing/2014/main" id="{00000000-0008-0000-0100-0000BA030000}"/>
            </a:ext>
          </a:extLst>
        </xdr:cNvPr>
        <xdr:cNvSpPr txBox="1"/>
      </xdr:nvSpPr>
      <xdr:spPr>
        <a:xfrm>
          <a:off x="18561127" y="182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955" name="n_2mainValue【公民館】&#10;一人当たり面積">
          <a:extLst>
            <a:ext uri="{FF2B5EF4-FFF2-40B4-BE49-F238E27FC236}">
              <a16:creationId xmlns:a16="http://schemas.microsoft.com/office/drawing/2014/main" id="{00000000-0008-0000-0100-0000BB030000}"/>
            </a:ext>
          </a:extLst>
        </xdr:cNvPr>
        <xdr:cNvSpPr txBox="1"/>
      </xdr:nvSpPr>
      <xdr:spPr>
        <a:xfrm>
          <a:off x="1777626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956" name="n_3mainValue【公民館】&#10;一人当たり面積">
          <a:extLst>
            <a:ext uri="{FF2B5EF4-FFF2-40B4-BE49-F238E27FC236}">
              <a16:creationId xmlns:a16="http://schemas.microsoft.com/office/drawing/2014/main" id="{00000000-0008-0000-0100-0000BC030000}"/>
            </a:ext>
          </a:extLst>
        </xdr:cNvPr>
        <xdr:cNvSpPr txBox="1"/>
      </xdr:nvSpPr>
      <xdr:spPr>
        <a:xfrm>
          <a:off x="1700156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158132</xdr:rowOff>
    </xdr:from>
    <xdr:ext cx="469744" cy="259045"/>
    <xdr:sp macro="" textlink="">
      <xdr:nvSpPr>
        <xdr:cNvPr id="957" name="n_4mainValue【公民館】&#10;一人当たり面積">
          <a:extLst>
            <a:ext uri="{FF2B5EF4-FFF2-40B4-BE49-F238E27FC236}">
              <a16:creationId xmlns:a16="http://schemas.microsoft.com/office/drawing/2014/main" id="{00000000-0008-0000-0100-0000BD030000}"/>
            </a:ext>
          </a:extLst>
        </xdr:cNvPr>
        <xdr:cNvSpPr txBox="1"/>
      </xdr:nvSpPr>
      <xdr:spPr>
        <a:xfrm>
          <a:off x="1622686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100-0000B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100-0000B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有形固定資産減価償却率は、道路から公民館までほとんどの資産において類似団体を上回る数値となっている。これは、種市町と大野村が平成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合併した洋野町において旧両町村の類似資産重複があることや、施設の修繕及び長寿命化等が類似団体と比較して進んでいないことを表している。このような中にあって、学校施設の有形固定資産減価償却率が類似団体を下回っているのは、種市中学校、種市小学校及び中野小学校の改築が大きく寄与しているものと考えられる。また、令和２年度に認定こども園・保育所・幼稚園の有形固定資産減価償却率が大きく低下したのは大野こども園の新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他方、道路の一人当たり延長は</a:t>
          </a:r>
          <a:r>
            <a:rPr kumimoji="1" lang="en-US" altLang="ja-JP" sz="1300">
              <a:latin typeface="ＭＳ Ｐゴシック" panose="020B0600070205080204" pitchFamily="50" charset="-128"/>
              <a:ea typeface="ＭＳ Ｐゴシック" panose="020B0600070205080204" pitchFamily="50" charset="-128"/>
            </a:rPr>
            <a:t>159.701</a:t>
          </a:r>
          <a:r>
            <a:rPr kumimoji="1" lang="ja-JP" altLang="en-US" sz="1300">
              <a:latin typeface="ＭＳ Ｐゴシック" panose="020B0600070205080204" pitchFamily="50" charset="-128"/>
              <a:ea typeface="ＭＳ Ｐゴシック" panose="020B0600070205080204" pitchFamily="50" charset="-128"/>
            </a:rPr>
            <a:t>ｍであり、類似団体内順位が１位で平均の</a:t>
          </a:r>
          <a:r>
            <a:rPr kumimoji="1" lang="en-US" altLang="ja-JP" sz="1300">
              <a:latin typeface="ＭＳ Ｐゴシック" panose="020B0600070205080204" pitchFamily="50" charset="-128"/>
              <a:ea typeface="ＭＳ Ｐゴシック" panose="020B0600070205080204" pitchFamily="50" charset="-128"/>
            </a:rPr>
            <a:t>42.868</a:t>
          </a:r>
          <a:r>
            <a:rPr kumimoji="1" lang="ja-JP" altLang="en-US" sz="1300">
              <a:latin typeface="ＭＳ Ｐゴシック" panose="020B0600070205080204" pitchFamily="50" charset="-128"/>
              <a:ea typeface="ＭＳ Ｐゴシック" panose="020B0600070205080204" pitchFamily="50" charset="-128"/>
            </a:rPr>
            <a:t>ｍを大きく上回っている。広大な面積の岩手県の中にあって、洋野町の面積も類似団体と比較して広大であることが伺える。</a:t>
          </a:r>
        </a:p>
        <a:p>
          <a:r>
            <a:rPr kumimoji="1" lang="ja-JP" altLang="en-US" sz="1300">
              <a:latin typeface="ＭＳ Ｐゴシック" panose="020B0600070205080204" pitchFamily="50" charset="-128"/>
              <a:ea typeface="ＭＳ Ｐゴシック" panose="020B0600070205080204" pitchFamily="50" charset="-128"/>
            </a:rPr>
            <a:t>　また、令和元年度末をもって宿戸中学校が閉校したが、学校施設の一人当たり面積は依然として類似団体平均を上回っていることから、教育施設についても地域の声を重視しながら再編を図る必要がある。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086225"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12496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12496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02082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124960" y="5986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036060" y="6130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14600" y="601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3990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965200" y="6037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15875</xdr:rowOff>
    </xdr:from>
    <xdr:to>
      <xdr:col>24</xdr:col>
      <xdr:colOff>114300</xdr:colOff>
      <xdr:row>39</xdr:row>
      <xdr:rowOff>117475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03606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165752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12496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312160" y="651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26670</xdr:rowOff>
    </xdr:from>
    <xdr:to>
      <xdr:col>24</xdr:col>
      <xdr:colOff>63500</xdr:colOff>
      <xdr:row>39</xdr:row>
      <xdr:rowOff>66675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355340" y="656463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31115</xdr:rowOff>
    </xdr:from>
    <xdr:to>
      <xdr:col>15</xdr:col>
      <xdr:colOff>101600</xdr:colOff>
      <xdr:row>39</xdr:row>
      <xdr:rowOff>132715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5146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26670</xdr:rowOff>
    </xdr:from>
    <xdr:to>
      <xdr:col>19</xdr:col>
      <xdr:colOff>177800</xdr:colOff>
      <xdr:row>39</xdr:row>
      <xdr:rowOff>81915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565400" y="656463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168275</xdr:rowOff>
    </xdr:from>
    <xdr:to>
      <xdr:col>10</xdr:col>
      <xdr:colOff>165100</xdr:colOff>
      <xdr:row>39</xdr:row>
      <xdr:rowOff>98425</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73990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47625</xdr:rowOff>
    </xdr:from>
    <xdr:to>
      <xdr:col>15</xdr:col>
      <xdr:colOff>50800</xdr:colOff>
      <xdr:row>39</xdr:row>
      <xdr:rowOff>81915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790700" y="658558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135890</xdr:rowOff>
    </xdr:from>
    <xdr:to>
      <xdr:col>6</xdr:col>
      <xdr:colOff>38100</xdr:colOff>
      <xdr:row>39</xdr:row>
      <xdr:rowOff>66040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965200" y="650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15240</xdr:rowOff>
    </xdr:from>
    <xdr:to>
      <xdr:col>10</xdr:col>
      <xdr:colOff>114300</xdr:colOff>
      <xdr:row>39</xdr:row>
      <xdr:rowOff>47625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008380" y="655320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17056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38570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61100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83630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123842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89552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57167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83630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167657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9258300" y="6370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192260" y="6388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44550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670800" y="636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0985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40640</xdr:rowOff>
    </xdr:from>
    <xdr:to>
      <xdr:col>55</xdr:col>
      <xdr:colOff>50800</xdr:colOff>
      <xdr:row>34</xdr:row>
      <xdr:rowOff>142240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192260" y="5740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9258300"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445500" y="5770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91440</xdr:rowOff>
    </xdr:from>
    <xdr:to>
      <xdr:col>55</xdr:col>
      <xdr:colOff>0</xdr:colOff>
      <xdr:row>34</xdr:row>
      <xdr:rowOff>121920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496300" y="5791200"/>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109220</xdr:rowOff>
    </xdr:from>
    <xdr:to>
      <xdr:col>46</xdr:col>
      <xdr:colOff>38100</xdr:colOff>
      <xdr:row>35</xdr:row>
      <xdr:rowOff>39370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670800" y="5808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160020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713980" y="58216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132080</xdr:rowOff>
    </xdr:from>
    <xdr:to>
      <xdr:col>41</xdr:col>
      <xdr:colOff>101600</xdr:colOff>
      <xdr:row>35</xdr:row>
      <xdr:rowOff>62230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873240" y="5831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160020</xdr:rowOff>
    </xdr:from>
    <xdr:to>
      <xdr:col>45</xdr:col>
      <xdr:colOff>177800</xdr:colOff>
      <xdr:row>35</xdr:row>
      <xdr:rowOff>11430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6924040" y="585978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154940</xdr:rowOff>
    </xdr:from>
    <xdr:to>
      <xdr:col>36</xdr:col>
      <xdr:colOff>165100</xdr:colOff>
      <xdr:row>35</xdr:row>
      <xdr:rowOff>85090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098540" y="585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11430</xdr:rowOff>
    </xdr:from>
    <xdr:to>
      <xdr:col>41</xdr:col>
      <xdr:colOff>50800</xdr:colOff>
      <xdr:row>35</xdr:row>
      <xdr:rowOff>34290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149340" y="587883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64787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827158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87647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750958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67120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59373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827158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55897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750958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78757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67120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101617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59373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086225" y="948880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12496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1060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12496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94888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124960" y="9967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312160" y="10116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5146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96520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03606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155592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124960" y="1038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312160" y="1044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120015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355340" y="1049655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33020</xdr:rowOff>
    </xdr:from>
    <xdr:to>
      <xdr:col>15</xdr:col>
      <xdr:colOff>101600</xdr:colOff>
      <xdr:row>62</xdr:row>
      <xdr:rowOff>134620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5146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102870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565400" y="104775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8255</xdr:rowOff>
    </xdr:from>
    <xdr:to>
      <xdr:col>10</xdr:col>
      <xdr:colOff>165100</xdr:colOff>
      <xdr:row>62</xdr:row>
      <xdr:rowOff>109855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7399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59055</xdr:rowOff>
    </xdr:from>
    <xdr:to>
      <xdr:col>15</xdr:col>
      <xdr:colOff>50800</xdr:colOff>
      <xdr:row>62</xdr:row>
      <xdr:rowOff>83820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790700" y="1045273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151130</xdr:rowOff>
    </xdr:from>
    <xdr:to>
      <xdr:col>6</xdr:col>
      <xdr:colOff>38100</xdr:colOff>
      <xdr:row>62</xdr:row>
      <xdr:rowOff>81280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65200" y="10377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30480</xdr:rowOff>
    </xdr:from>
    <xdr:to>
      <xdr:col>10</xdr:col>
      <xdr:colOff>114300</xdr:colOff>
      <xdr:row>62</xdr:row>
      <xdr:rowOff>59055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08380" y="1042416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17056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38570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6110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8363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125747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100982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72407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219565" y="9390697"/>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9258300" y="1073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10731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9258300" y="917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9390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73359</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9258300" y="1013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192260" y="10153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445500" y="100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670800" y="101061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873240" y="10197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098540" y="10209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72072</xdr:rowOff>
    </xdr:from>
    <xdr:to>
      <xdr:col>55</xdr:col>
      <xdr:colOff>50800</xdr:colOff>
      <xdr:row>58</xdr:row>
      <xdr:rowOff>2222</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192260" y="96275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94949</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9258300" y="94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99219</xdr:rowOff>
    </xdr:from>
    <xdr:to>
      <xdr:col>50</xdr:col>
      <xdr:colOff>165100</xdr:colOff>
      <xdr:row>58</xdr:row>
      <xdr:rowOff>29369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445500" y="9654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122872</xdr:rowOff>
    </xdr:from>
    <xdr:to>
      <xdr:col>55</xdr:col>
      <xdr:colOff>0</xdr:colOff>
      <xdr:row>57</xdr:row>
      <xdr:rowOff>150019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496300" y="9678352"/>
          <a:ext cx="7239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126365</xdr:rowOff>
    </xdr:from>
    <xdr:to>
      <xdr:col>46</xdr:col>
      <xdr:colOff>38100</xdr:colOff>
      <xdr:row>58</xdr:row>
      <xdr:rowOff>56515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670800" y="9681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150019</xdr:rowOff>
    </xdr:from>
    <xdr:to>
      <xdr:col>50</xdr:col>
      <xdr:colOff>114300</xdr:colOff>
      <xdr:row>58</xdr:row>
      <xdr:rowOff>5715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713980" y="9705499"/>
          <a:ext cx="78232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147796</xdr:rowOff>
    </xdr:from>
    <xdr:to>
      <xdr:col>41</xdr:col>
      <xdr:colOff>101600</xdr:colOff>
      <xdr:row>58</xdr:row>
      <xdr:rowOff>77946</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873240" y="970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5715</xdr:rowOff>
    </xdr:from>
    <xdr:to>
      <xdr:col>45</xdr:col>
      <xdr:colOff>177800</xdr:colOff>
      <xdr:row>58</xdr:row>
      <xdr:rowOff>27146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24040" y="9728835"/>
          <a:ext cx="78994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2063</xdr:rowOff>
    </xdr:from>
    <xdr:to>
      <xdr:col>36</xdr:col>
      <xdr:colOff>165100</xdr:colOff>
      <xdr:row>58</xdr:row>
      <xdr:rowOff>103663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098540" y="97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27146</xdr:rowOff>
    </xdr:from>
    <xdr:to>
      <xdr:col>41</xdr:col>
      <xdr:colOff>50800</xdr:colOff>
      <xdr:row>58</xdr:row>
      <xdr:rowOff>52863</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149340" y="9750266"/>
          <a:ext cx="7747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126223</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8271587" y="101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140511</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7509587" y="101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60501</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6712027" y="102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71931</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5937327" y="102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45896</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8271587" y="943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73042</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7509587" y="946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94473</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6712027" y="94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120190</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5937327" y="950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136881"/>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4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404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291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116603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527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549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4602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393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324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2697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117602</xdr:rowOff>
    </xdr:from>
    <xdr:to>
      <xdr:col>24</xdr:col>
      <xdr:colOff>114300</xdr:colOff>
      <xdr:row>80</xdr:row>
      <xdr:rowOff>47752</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361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140479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21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65024</xdr:rowOff>
    </xdr:from>
    <xdr:to>
      <xdr:col>20</xdr:col>
      <xdr:colOff>38100</xdr:colOff>
      <xdr:row>79</xdr:row>
      <xdr:rowOff>166624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308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115824</xdr:rowOff>
    </xdr:from>
    <xdr:to>
      <xdr:col>24</xdr:col>
      <xdr:colOff>63500</xdr:colOff>
      <xdr:row>79</xdr:row>
      <xdr:rowOff>168402</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35938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xdr:rowOff>
    </xdr:from>
    <xdr:to>
      <xdr:col>15</xdr:col>
      <xdr:colOff>101600</xdr:colOff>
      <xdr:row>79</xdr:row>
      <xdr:rowOff>116332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2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65532</xdr:rowOff>
    </xdr:from>
    <xdr:to>
      <xdr:col>19</xdr:col>
      <xdr:colOff>177800</xdr:colOff>
      <xdr:row>79</xdr:row>
      <xdr:rowOff>115824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565400" y="1330909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138176</xdr:rowOff>
    </xdr:from>
    <xdr:to>
      <xdr:col>10</xdr:col>
      <xdr:colOff>165100</xdr:colOff>
      <xdr:row>79</xdr:row>
      <xdr:rowOff>68326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214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17526</xdr:rowOff>
    </xdr:from>
    <xdr:to>
      <xdr:col>15</xdr:col>
      <xdr:colOff>50800</xdr:colOff>
      <xdr:row>79</xdr:row>
      <xdr:rowOff>65532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261086"/>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85598</xdr:rowOff>
    </xdr:from>
    <xdr:to>
      <xdr:col>6</xdr:col>
      <xdr:colOff>38100</xdr:colOff>
      <xdr:row>79</xdr:row>
      <xdr:rowOff>15748</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161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136398</xdr:rowOff>
    </xdr:from>
    <xdr:to>
      <xdr:col>10</xdr:col>
      <xdr:colOff>114300</xdr:colOff>
      <xdr:row>79</xdr:row>
      <xdr:rowOff>17526</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212318"/>
          <a:ext cx="7823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141749</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55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48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413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36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11701</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08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132859</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04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84853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2993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32275</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294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9219565" y="13117286"/>
          <a:ext cx="0" cy="134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92583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915416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9258300" y="129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9154160" y="131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9258300" y="138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192260" y="14020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44550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670800" y="139618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09854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1922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9258300"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23223</xdr:rowOff>
    </xdr:from>
    <xdr:to>
      <xdr:col>50</xdr:col>
      <xdr:colOff>165100</xdr:colOff>
      <xdr:row>84</xdr:row>
      <xdr:rowOff>124823</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445500" y="141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74023</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496300" y="14142721"/>
          <a:ext cx="7239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67080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74023</xdr:rowOff>
    </xdr:from>
    <xdr:to>
      <xdr:col>50</xdr:col>
      <xdr:colOff>114300</xdr:colOff>
      <xdr:row>84</xdr:row>
      <xdr:rowOff>83820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713980" y="14155783"/>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39551</xdr:rowOff>
    </xdr:from>
    <xdr:to>
      <xdr:col>41</xdr:col>
      <xdr:colOff>101600</xdr:colOff>
      <xdr:row>84</xdr:row>
      <xdr:rowOff>141151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873240" y="14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90351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24040" y="14165580"/>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49349</xdr:rowOff>
    </xdr:from>
    <xdr:to>
      <xdr:col>36</xdr:col>
      <xdr:colOff>165100</xdr:colOff>
      <xdr:row>84</xdr:row>
      <xdr:rowOff>150949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098540" y="141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90351</xdr:rowOff>
    </xdr:from>
    <xdr:to>
      <xdr:col>41</xdr:col>
      <xdr:colOff>50800</xdr:colOff>
      <xdr:row>84</xdr:row>
      <xdr:rowOff>100149</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149340" y="14172111"/>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8271587" y="1367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7509587" y="137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67120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593732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115950</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8271587" y="1419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750958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132278</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6712027" y="142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142076</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5937327" y="1422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086225" y="16966692"/>
          <a:ext cx="0" cy="124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124960" y="182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020820" y="18213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124960" y="1674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020820" y="16966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70121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124960" y="17504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036060" y="1752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31216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514600" y="17576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739900" y="173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965200" y="1742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036060" y="17399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155719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124960" y="1725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87122</xdr:rowOff>
    </xdr:from>
    <xdr:to>
      <xdr:col>20</xdr:col>
      <xdr:colOff>38100</xdr:colOff>
      <xdr:row>104</xdr:row>
      <xdr:rowOff>17272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312160" y="17354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137922</xdr:rowOff>
    </xdr:from>
    <xdr:to>
      <xdr:col>24</xdr:col>
      <xdr:colOff>63500</xdr:colOff>
      <xdr:row>104</xdr:row>
      <xdr:rowOff>12192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355340" y="17404842"/>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5146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87630</xdr:rowOff>
    </xdr:from>
    <xdr:to>
      <xdr:col>19</xdr:col>
      <xdr:colOff>177800</xdr:colOff>
      <xdr:row>103</xdr:row>
      <xdr:rowOff>137922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565400" y="17354550"/>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155702</xdr:rowOff>
    </xdr:from>
    <xdr:to>
      <xdr:col>10</xdr:col>
      <xdr:colOff>165100</xdr:colOff>
      <xdr:row>103</xdr:row>
      <xdr:rowOff>85852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739900" y="17254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35052</xdr:rowOff>
    </xdr:from>
    <xdr:to>
      <xdr:col>15</xdr:col>
      <xdr:colOff>50800</xdr:colOff>
      <xdr:row>103</xdr:row>
      <xdr:rowOff>87630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790700" y="17301972"/>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105411</xdr:rowOff>
    </xdr:from>
    <xdr:to>
      <xdr:col>6</xdr:col>
      <xdr:colOff>38100</xdr:colOff>
      <xdr:row>103</xdr:row>
      <xdr:rowOff>35561</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65200" y="17204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156211</xdr:rowOff>
    </xdr:from>
    <xdr:to>
      <xdr:col>10</xdr:col>
      <xdr:colOff>114300</xdr:colOff>
      <xdr:row>103</xdr:row>
      <xdr:rowOff>35052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08380" y="17255491"/>
          <a:ext cx="78232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17056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63264</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385704" y="176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611004" y="1742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79264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836304" y="1751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33799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170564" y="1713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38570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102379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61100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52088</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836304" y="169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9219565" y="16921843"/>
          <a:ext cx="0" cy="1256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9258300" y="181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9154160" y="18178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9258300" y="1670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9154160" y="1692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9258300" y="17464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19226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44550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67080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87324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09854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144599</xdr:rowOff>
    </xdr:from>
    <xdr:to>
      <xdr:col>55</xdr:col>
      <xdr:colOff>50800</xdr:colOff>
      <xdr:row>102</xdr:row>
      <xdr:rowOff>74749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192260" y="17076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167476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9258300" y="1693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2539</xdr:rowOff>
    </xdr:from>
    <xdr:to>
      <xdr:col>50</xdr:col>
      <xdr:colOff>165100</xdr:colOff>
      <xdr:row>102</xdr:row>
      <xdr:rowOff>104139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44550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23949</xdr:rowOff>
    </xdr:from>
    <xdr:to>
      <xdr:col>55</xdr:col>
      <xdr:colOff>0</xdr:colOff>
      <xdr:row>102</xdr:row>
      <xdr:rowOff>53339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496300" y="17123229"/>
          <a:ext cx="7239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28666</xdr:rowOff>
    </xdr:from>
    <xdr:to>
      <xdr:col>46</xdr:col>
      <xdr:colOff>38100</xdr:colOff>
      <xdr:row>102</xdr:row>
      <xdr:rowOff>130266</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670800" y="17127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79466</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713980" y="17152619"/>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51526</xdr:rowOff>
    </xdr:from>
    <xdr:to>
      <xdr:col>41</xdr:col>
      <xdr:colOff>101600</xdr:colOff>
      <xdr:row>102</xdr:row>
      <xdr:rowOff>153126</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87324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79466</xdr:rowOff>
    </xdr:from>
    <xdr:to>
      <xdr:col>45</xdr:col>
      <xdr:colOff>177800</xdr:colOff>
      <xdr:row>102</xdr:row>
      <xdr:rowOff>102326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24040" y="1717874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74386</xdr:rowOff>
    </xdr:from>
    <xdr:to>
      <xdr:col>36</xdr:col>
      <xdr:colOff>165100</xdr:colOff>
      <xdr:row>103</xdr:row>
      <xdr:rowOff>4536</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098540" y="17173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102326</xdr:rowOff>
    </xdr:from>
    <xdr:to>
      <xdr:col>41</xdr:col>
      <xdr:colOff>50800</xdr:colOff>
      <xdr:row>102</xdr:row>
      <xdr:rowOff>125186</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149340" y="1720160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15257</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8271587" y="176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70775</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7509587" y="1767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671202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136089</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5937327" y="1773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120666</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827158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146793</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7509587" y="169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169653</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6712027" y="1693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21063</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5937327" y="169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4375764" y="56368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44145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428750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441450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428750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4414500" y="621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325600" y="62337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57884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8041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2029440" y="634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1231880" y="554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53975</xdr:rowOff>
    </xdr:from>
    <xdr:to>
      <xdr:col>85</xdr:col>
      <xdr:colOff>177800</xdr:colOff>
      <xdr:row>33</xdr:row>
      <xdr:rowOff>155575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325600" y="5586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7002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4414500" y="553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143510</xdr:rowOff>
    </xdr:from>
    <xdr:to>
      <xdr:col>81</xdr:col>
      <xdr:colOff>101600</xdr:colOff>
      <xdr:row>42</xdr:row>
      <xdr:rowOff>73660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578840" y="7016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104775</xdr:rowOff>
    </xdr:from>
    <xdr:to>
      <xdr:col>85</xdr:col>
      <xdr:colOff>127000</xdr:colOff>
      <xdr:row>42</xdr:row>
      <xdr:rowOff>22860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3629640" y="5636895"/>
          <a:ext cx="746760" cy="14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141605</xdr:rowOff>
    </xdr:from>
    <xdr:to>
      <xdr:col>76</xdr:col>
      <xdr:colOff>165100</xdr:colOff>
      <xdr:row>42</xdr:row>
      <xdr:rowOff>71755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804140" y="7014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20955</xdr:rowOff>
    </xdr:from>
    <xdr:to>
      <xdr:col>81</xdr:col>
      <xdr:colOff>50800</xdr:colOff>
      <xdr:row>42</xdr:row>
      <xdr:rowOff>22860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54940" y="706183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139700</xdr:rowOff>
    </xdr:from>
    <xdr:to>
      <xdr:col>72</xdr:col>
      <xdr:colOff>38100</xdr:colOff>
      <xdr:row>42</xdr:row>
      <xdr:rowOff>69850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029440" y="7012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19050</xdr:rowOff>
    </xdr:from>
    <xdr:to>
      <xdr:col>76</xdr:col>
      <xdr:colOff>114300</xdr:colOff>
      <xdr:row>42</xdr:row>
      <xdr:rowOff>20955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072620" y="705993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137795</xdr:rowOff>
    </xdr:from>
    <xdr:to>
      <xdr:col>67</xdr:col>
      <xdr:colOff>101600</xdr:colOff>
      <xdr:row>42</xdr:row>
      <xdr:rowOff>67945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1231880" y="701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17145</xdr:rowOff>
    </xdr:from>
    <xdr:to>
      <xdr:col>71</xdr:col>
      <xdr:colOff>177800</xdr:colOff>
      <xdr:row>42</xdr:row>
      <xdr:rowOff>19050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1282680" y="705802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4372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75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19005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1102984"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64787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4372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62882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752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60977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19005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59072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110298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9509104" y="5761974"/>
          <a:ext cx="0" cy="1303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19547840" y="70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9443700" y="706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19547840" y="554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9443700" y="5761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124499</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19547840" y="6494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58940" y="6639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735040" y="66310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7937480" y="6617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7162780" y="658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388080" y="551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96913</xdr:rowOff>
    </xdr:from>
    <xdr:to>
      <xdr:col>116</xdr:col>
      <xdr:colOff>114300</xdr:colOff>
      <xdr:row>41</xdr:row>
      <xdr:rowOff>27063</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9458940" y="6802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75340</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19547840" y="678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107540</xdr:rowOff>
    </xdr:from>
    <xdr:to>
      <xdr:col>112</xdr:col>
      <xdr:colOff>38100</xdr:colOff>
      <xdr:row>42</xdr:row>
      <xdr:rowOff>37690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8735040" y="6980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147713</xdr:rowOff>
    </xdr:from>
    <xdr:to>
      <xdr:col>116</xdr:col>
      <xdr:colOff>63500</xdr:colOff>
      <xdr:row>41</xdr:row>
      <xdr:rowOff>158340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8778220" y="6853313"/>
          <a:ext cx="731520" cy="17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106301</xdr:rowOff>
    </xdr:from>
    <xdr:to>
      <xdr:col>107</xdr:col>
      <xdr:colOff>101600</xdr:colOff>
      <xdr:row>42</xdr:row>
      <xdr:rowOff>36451</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7937480" y="6979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157101</xdr:rowOff>
    </xdr:from>
    <xdr:to>
      <xdr:col>111</xdr:col>
      <xdr:colOff>177800</xdr:colOff>
      <xdr:row>41</xdr:row>
      <xdr:rowOff>158340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7988280" y="7030341"/>
          <a:ext cx="78994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106572</xdr:rowOff>
    </xdr:from>
    <xdr:to>
      <xdr:col>102</xdr:col>
      <xdr:colOff>165100</xdr:colOff>
      <xdr:row>42</xdr:row>
      <xdr:rowOff>36722</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7162780" y="69798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157101</xdr:rowOff>
    </xdr:from>
    <xdr:to>
      <xdr:col>107</xdr:col>
      <xdr:colOff>50800</xdr:colOff>
      <xdr:row>41</xdr:row>
      <xdr:rowOff>157372</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7213580" y="7030341"/>
          <a:ext cx="7747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109224</xdr:rowOff>
    </xdr:from>
    <xdr:to>
      <xdr:col>98</xdr:col>
      <xdr:colOff>38100</xdr:colOff>
      <xdr:row>42</xdr:row>
      <xdr:rowOff>39374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6388080" y="69824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157372</xdr:rowOff>
    </xdr:from>
    <xdr:to>
      <xdr:col>102</xdr:col>
      <xdr:colOff>114300</xdr:colOff>
      <xdr:row>41</xdr:row>
      <xdr:rowOff>160024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6431260" y="7030612"/>
          <a:ext cx="78232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8496495" y="641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7734495" y="639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6936935" y="63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6162235" y="52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28817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528811" y="70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27578</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7766811" y="70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27849</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6969251" y="70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30501</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6194551" y="707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4375764" y="947356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4414500"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4287500" y="1084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4414500" y="9252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4287500" y="947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44145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325600" y="103066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578840" y="10388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804140" y="10348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02944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123188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105410</xdr:rowOff>
    </xdr:from>
    <xdr:to>
      <xdr:col>85</xdr:col>
      <xdr:colOff>177800</xdr:colOff>
      <xdr:row>63</xdr:row>
      <xdr:rowOff>35560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4325600" y="104990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83837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44145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67310</xdr:rowOff>
    </xdr:from>
    <xdr:to>
      <xdr:col>81</xdr:col>
      <xdr:colOff>101600</xdr:colOff>
      <xdr:row>62</xdr:row>
      <xdr:rowOff>168910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357884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118110</xdr:rowOff>
    </xdr:from>
    <xdr:to>
      <xdr:col>85</xdr:col>
      <xdr:colOff>127000</xdr:colOff>
      <xdr:row>62</xdr:row>
      <xdr:rowOff>156210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3629640" y="1051179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28041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118110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854940" y="104736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162560</xdr:rowOff>
    </xdr:from>
    <xdr:to>
      <xdr:col>72</xdr:col>
      <xdr:colOff>38100</xdr:colOff>
      <xdr:row>62</xdr:row>
      <xdr:rowOff>92710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029440" y="1038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41910</xdr:rowOff>
    </xdr:from>
    <xdr:to>
      <xdr:col>76</xdr:col>
      <xdr:colOff>114300</xdr:colOff>
      <xdr:row>62</xdr:row>
      <xdr:rowOff>80010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072620" y="104355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124460</xdr:rowOff>
    </xdr:from>
    <xdr:to>
      <xdr:col>67</xdr:col>
      <xdr:colOff>101600</xdr:colOff>
      <xdr:row>62</xdr:row>
      <xdr:rowOff>54610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123188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xdr:rowOff>
    </xdr:from>
    <xdr:to>
      <xdr:col>71</xdr:col>
      <xdr:colOff>177800</xdr:colOff>
      <xdr:row>62</xdr:row>
      <xdr:rowOff>41910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1282680" y="103974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4372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752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19005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110298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160037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4372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752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83837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19005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45737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110298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00000000-0008-0000-0200-0000B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19509104" y="9355074"/>
          <a:ext cx="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00000000-0008-0000-0200-0000B3020000}"/>
            </a:ext>
          </a:extLst>
        </xdr:cNvPr>
        <xdr:cNvSpPr txBox="1"/>
      </xdr:nvSpPr>
      <xdr:spPr>
        <a:xfrm>
          <a:off x="19547840"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9443700" y="10668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00000000-0008-0000-0200-0000B5020000}"/>
            </a:ext>
          </a:extLst>
        </xdr:cNvPr>
        <xdr:cNvSpPr txBox="1"/>
      </xdr:nvSpPr>
      <xdr:spPr>
        <a:xfrm>
          <a:off x="19547840" y="913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9443700" y="9355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00000000-0008-0000-0200-0000B7020000}"/>
            </a:ext>
          </a:extLst>
        </xdr:cNvPr>
        <xdr:cNvSpPr txBox="1"/>
      </xdr:nvSpPr>
      <xdr:spPr>
        <a:xfrm>
          <a:off x="19547840" y="1022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58940" y="10364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7937480" y="104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716278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6388080" y="10409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134366</xdr:rowOff>
    </xdr:from>
    <xdr:to>
      <xdr:col>116</xdr:col>
      <xdr:colOff>114300</xdr:colOff>
      <xdr:row>63</xdr:row>
      <xdr:rowOff>64516</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58940" y="10528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49293</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00000000-0008-0000-0200-0000C3020000}"/>
            </a:ext>
          </a:extLst>
        </xdr:cNvPr>
        <xdr:cNvSpPr txBox="1"/>
      </xdr:nvSpPr>
      <xdr:spPr>
        <a:xfrm>
          <a:off x="19547840" y="104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138938</xdr:rowOff>
    </xdr:from>
    <xdr:to>
      <xdr:col>112</xdr:col>
      <xdr:colOff>38100</xdr:colOff>
      <xdr:row>63</xdr:row>
      <xdr:rowOff>69088</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735040" y="105326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xdr:rowOff>
    </xdr:from>
    <xdr:to>
      <xdr:col>116</xdr:col>
      <xdr:colOff>63500</xdr:colOff>
      <xdr:row>63</xdr:row>
      <xdr:rowOff>18288</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8778220" y="1057503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793748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18288</xdr:rowOff>
    </xdr:from>
    <xdr:to>
      <xdr:col>111</xdr:col>
      <xdr:colOff>177800</xdr:colOff>
      <xdr:row>63</xdr:row>
      <xdr:rowOff>22860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17988280" y="1057960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7162780" y="10539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25146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17213580" y="1058418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148082</xdr:rowOff>
    </xdr:from>
    <xdr:to>
      <xdr:col>98</xdr:col>
      <xdr:colOff>38100</xdr:colOff>
      <xdr:row>63</xdr:row>
      <xdr:rowOff>78232</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6388080" y="105417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27432</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6431260" y="1058646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16" name="n_1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5611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17" name="n_2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1777626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8" name="n_3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1700156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19" name="n_4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622686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60215</xdr:rowOff>
    </xdr:from>
    <xdr:ext cx="469744" cy="259045"/>
    <xdr:sp macro="" textlink="">
      <xdr:nvSpPr>
        <xdr:cNvPr id="720" name="n_1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5611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721" name="n_2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1777626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22" name="n_3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1700156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723" name="n_4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622686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0960100" y="14622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060276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0960100" y="14344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060276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0960100" y="14066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060276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0960100" y="13506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60276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3228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60276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2946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60276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4375764" y="13091159"/>
          <a:ext cx="0" cy="1352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4414500" y="1444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428750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441450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4414500" y="13583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325600" y="137318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578840" y="1361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804140" y="13538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029440" y="13489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123188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110173</xdr:rowOff>
    </xdr:from>
    <xdr:to>
      <xdr:col>85</xdr:col>
      <xdr:colOff>177800</xdr:colOff>
      <xdr:row>84</xdr:row>
      <xdr:rowOff>40323</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4325600" y="1402429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88600</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4414500" y="14002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357884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112395</xdr:rowOff>
    </xdr:from>
    <xdr:to>
      <xdr:col>85</xdr:col>
      <xdr:colOff>127000</xdr:colOff>
      <xdr:row>83</xdr:row>
      <xdr:rowOff>160973</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3629640" y="14026515"/>
          <a:ext cx="74676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xdr:rowOff>
    </xdr:from>
    <xdr:to>
      <xdr:col>76</xdr:col>
      <xdr:colOff>165100</xdr:colOff>
      <xdr:row>83</xdr:row>
      <xdr:rowOff>108902</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2804140" y="1392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58102</xdr:rowOff>
    </xdr:from>
    <xdr:to>
      <xdr:col>81</xdr:col>
      <xdr:colOff>50800</xdr:colOff>
      <xdr:row>83</xdr:row>
      <xdr:rowOff>112395</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854940" y="13972222"/>
          <a:ext cx="7747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029440" y="138766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58102</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072620" y="13923645"/>
          <a:ext cx="78232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155893</xdr:rowOff>
    </xdr:from>
    <xdr:to>
      <xdr:col>67</xdr:col>
      <xdr:colOff>101600</xdr:colOff>
      <xdr:row>84</xdr:row>
      <xdr:rowOff>86043</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1231880" y="14070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xdr:rowOff>
    </xdr:from>
    <xdr:to>
      <xdr:col>71</xdr:col>
      <xdr:colOff>177800</xdr:colOff>
      <xdr:row>84</xdr:row>
      <xdr:rowOff>35243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1282680" y="13923645"/>
          <a:ext cx="789940" cy="19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34372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75244" y="1331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190054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110298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437244" y="140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100029</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75244" y="14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19005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77170</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1102984" y="1415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9509104" y="13014960"/>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19547840" y="12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944370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19547840" y="1381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58940" y="13832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793748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716278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6388080" y="1389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55880</xdr:rowOff>
    </xdr:from>
    <xdr:to>
      <xdr:col>116</xdr:col>
      <xdr:colOff>114300</xdr:colOff>
      <xdr:row>77</xdr:row>
      <xdr:rowOff>157480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945894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8907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19547840" y="12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93980</xdr:rowOff>
    </xdr:from>
    <xdr:to>
      <xdr:col>112</xdr:col>
      <xdr:colOff>38100</xdr:colOff>
      <xdr:row>78</xdr:row>
      <xdr:rowOff>24130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8735040" y="13002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106680</xdr:rowOff>
    </xdr:from>
    <xdr:to>
      <xdr:col>116</xdr:col>
      <xdr:colOff>63500</xdr:colOff>
      <xdr:row>77</xdr:row>
      <xdr:rowOff>144780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8778220" y="130149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128270</xdr:rowOff>
    </xdr:from>
    <xdr:to>
      <xdr:col>107</xdr:col>
      <xdr:colOff>101600</xdr:colOff>
      <xdr:row>78</xdr:row>
      <xdr:rowOff>58420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7937480" y="1303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144780</xdr:rowOff>
    </xdr:from>
    <xdr:to>
      <xdr:col>111</xdr:col>
      <xdr:colOff>177800</xdr:colOff>
      <xdr:row>78</xdr:row>
      <xdr:rowOff>7620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7988280" y="130530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6350</xdr:rowOff>
    </xdr:from>
    <xdr:to>
      <xdr:col>102</xdr:col>
      <xdr:colOff>165100</xdr:colOff>
      <xdr:row>78</xdr:row>
      <xdr:rowOff>107950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716278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7620</xdr:rowOff>
    </xdr:from>
    <xdr:to>
      <xdr:col>107</xdr:col>
      <xdr:colOff>50800</xdr:colOff>
      <xdr:row>78</xdr:row>
      <xdr:rowOff>57150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7213580" y="1308354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63500</xdr:rowOff>
    </xdr:from>
    <xdr:to>
      <xdr:col>98</xdr:col>
      <xdr:colOff>38100</xdr:colOff>
      <xdr:row>81</xdr:row>
      <xdr:rowOff>165100</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6388080" y="136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57150</xdr:rowOff>
    </xdr:from>
    <xdr:to>
      <xdr:col>102</xdr:col>
      <xdr:colOff>114300</xdr:colOff>
      <xdr:row>81</xdr:row>
      <xdr:rowOff>114300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6431260" y="13133070"/>
          <a:ext cx="78232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1777626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41927</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700156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72407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622686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40657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18561127" y="1278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74947</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17776267" y="128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124477</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7001567" y="1286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10177</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622686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00000000-0008-0000-0200-000063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4375764"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869" name="【庁舎】&#10;有形固定資産減価償却率最小値テキスト">
          <a:extLst>
            <a:ext uri="{FF2B5EF4-FFF2-40B4-BE49-F238E27FC236}">
              <a16:creationId xmlns:a16="http://schemas.microsoft.com/office/drawing/2014/main" id="{00000000-0008-0000-0200-000065030000}"/>
            </a:ext>
          </a:extLst>
        </xdr:cNvPr>
        <xdr:cNvSpPr txBox="1"/>
      </xdr:nvSpPr>
      <xdr:spPr>
        <a:xfrm>
          <a:off x="14414500" y="1826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428750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1" name="【庁舎】&#10;有形固定資産減価償却率最大値テキスト">
          <a:extLst>
            <a:ext uri="{FF2B5EF4-FFF2-40B4-BE49-F238E27FC236}">
              <a16:creationId xmlns:a16="http://schemas.microsoft.com/office/drawing/2014/main" id="{00000000-0008-0000-0200-000067030000}"/>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873" name="【庁舎】&#10;有形固定資産減価償却率平均値テキスト">
          <a:extLst>
            <a:ext uri="{FF2B5EF4-FFF2-40B4-BE49-F238E27FC236}">
              <a16:creationId xmlns:a16="http://schemas.microsoft.com/office/drawing/2014/main" id="{00000000-0008-0000-0200-000069030000}"/>
            </a:ext>
          </a:extLst>
        </xdr:cNvPr>
        <xdr:cNvSpPr txBox="1"/>
      </xdr:nvSpPr>
      <xdr:spPr>
        <a:xfrm>
          <a:off x="14414500" y="17351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325600" y="174958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8041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029440" y="1753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123188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325600" y="175775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885" name="【庁舎】&#10;有形固定資産減価償却率該当値テキスト">
          <a:extLst>
            <a:ext uri="{FF2B5EF4-FFF2-40B4-BE49-F238E27FC236}">
              <a16:creationId xmlns:a16="http://schemas.microsoft.com/office/drawing/2014/main" id="{00000000-0008-0000-0200-000075030000}"/>
            </a:ext>
          </a:extLst>
        </xdr:cNvPr>
        <xdr:cNvSpPr txBox="1"/>
      </xdr:nvSpPr>
      <xdr:spPr>
        <a:xfrm>
          <a:off x="14414500"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578840" y="1754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22316</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629640" y="17595668"/>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76019</xdr:rowOff>
    </xdr:from>
    <xdr:to>
      <xdr:col>76</xdr:col>
      <xdr:colOff>165100</xdr:colOff>
      <xdr:row>105</xdr:row>
      <xdr:rowOff>6169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804140" y="17510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126819</xdr:rowOff>
    </xdr:from>
    <xdr:to>
      <xdr:col>81</xdr:col>
      <xdr:colOff>50800</xdr:colOff>
      <xdr:row>104</xdr:row>
      <xdr:rowOff>161108</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54940" y="17561379"/>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029440" y="17477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94162</xdr:rowOff>
    </xdr:from>
    <xdr:to>
      <xdr:col>76</xdr:col>
      <xdr:colOff>114300</xdr:colOff>
      <xdr:row>104</xdr:row>
      <xdr:rowOff>126819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072620" y="17528722"/>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xdr:rowOff>
    </xdr:from>
    <xdr:to>
      <xdr:col>67</xdr:col>
      <xdr:colOff>101600</xdr:colOff>
      <xdr:row>104</xdr:row>
      <xdr:rowOff>110671</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123188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59871</xdr:rowOff>
    </xdr:from>
    <xdr:to>
      <xdr:col>71</xdr:col>
      <xdr:colOff>177800</xdr:colOff>
      <xdr:row>104</xdr:row>
      <xdr:rowOff>94162</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1282680" y="17494431"/>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94" name="n_1aveValue【庁舎】&#10;有形固定資産減価償却率">
          <a:extLst>
            <a:ext uri="{FF2B5EF4-FFF2-40B4-BE49-F238E27FC236}">
              <a16:creationId xmlns:a16="http://schemas.microsoft.com/office/drawing/2014/main" id="{00000000-0008-0000-0200-00007E030000}"/>
            </a:ext>
          </a:extLst>
        </xdr:cNvPr>
        <xdr:cNvSpPr txBox="1"/>
      </xdr:nvSpPr>
      <xdr:spPr>
        <a:xfrm>
          <a:off x="13437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95" name="n_2aveValue【庁舎】&#10;有形固定資産減価償却率">
          <a:extLst>
            <a:ext uri="{FF2B5EF4-FFF2-40B4-BE49-F238E27FC236}">
              <a16:creationId xmlns:a16="http://schemas.microsoft.com/office/drawing/2014/main" id="{00000000-0008-0000-0200-00007F030000}"/>
            </a:ext>
          </a:extLst>
        </xdr:cNvPr>
        <xdr:cNvSpPr txBox="1"/>
      </xdr:nvSpPr>
      <xdr:spPr>
        <a:xfrm>
          <a:off x="12675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896" name="n_3aveValue【庁舎】&#10;有形固定資産減価償却率">
          <a:extLst>
            <a:ext uri="{FF2B5EF4-FFF2-40B4-BE49-F238E27FC236}">
              <a16:creationId xmlns:a16="http://schemas.microsoft.com/office/drawing/2014/main" id="{00000000-0008-0000-0200-000080030000}"/>
            </a:ext>
          </a:extLst>
        </xdr:cNvPr>
        <xdr:cNvSpPr txBox="1"/>
      </xdr:nvSpPr>
      <xdr:spPr>
        <a:xfrm>
          <a:off x="119005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897" name="n_4aveValue【庁舎】&#10;有形固定資産減価償却率">
          <a:extLst>
            <a:ext uri="{FF2B5EF4-FFF2-40B4-BE49-F238E27FC236}">
              <a16:creationId xmlns:a16="http://schemas.microsoft.com/office/drawing/2014/main" id="{00000000-0008-0000-0200-000081030000}"/>
            </a:ext>
          </a:extLst>
        </xdr:cNvPr>
        <xdr:cNvSpPr txBox="1"/>
      </xdr:nvSpPr>
      <xdr:spPr>
        <a:xfrm>
          <a:off x="1110298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898" name="n_1mainValue【庁舎】&#10;有形固定資産減価償却率">
          <a:extLst>
            <a:ext uri="{FF2B5EF4-FFF2-40B4-BE49-F238E27FC236}">
              <a16:creationId xmlns:a16="http://schemas.microsoft.com/office/drawing/2014/main" id="{00000000-0008-0000-0200-000082030000}"/>
            </a:ext>
          </a:extLst>
        </xdr:cNvPr>
        <xdr:cNvSpPr txBox="1"/>
      </xdr:nvSpPr>
      <xdr:spPr>
        <a:xfrm>
          <a:off x="13437244" y="1763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168746</xdr:rowOff>
    </xdr:from>
    <xdr:ext cx="405111" cy="259045"/>
    <xdr:sp macro="" textlink="">
      <xdr:nvSpPr>
        <xdr:cNvPr id="899" name="n_2mainValue【庁舎】&#10;有形固定資産減価償却率">
          <a:extLst>
            <a:ext uri="{FF2B5EF4-FFF2-40B4-BE49-F238E27FC236}">
              <a16:creationId xmlns:a16="http://schemas.microsoft.com/office/drawing/2014/main" id="{00000000-0008-0000-0200-000083030000}"/>
            </a:ext>
          </a:extLst>
        </xdr:cNvPr>
        <xdr:cNvSpPr txBox="1"/>
      </xdr:nvSpPr>
      <xdr:spPr>
        <a:xfrm>
          <a:off x="1267524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900" name="n_3mainValue【庁舎】&#10;有形固定資産減価償却率">
          <a:extLst>
            <a:ext uri="{FF2B5EF4-FFF2-40B4-BE49-F238E27FC236}">
              <a16:creationId xmlns:a16="http://schemas.microsoft.com/office/drawing/2014/main" id="{00000000-0008-0000-0200-000084030000}"/>
            </a:ext>
          </a:extLst>
        </xdr:cNvPr>
        <xdr:cNvSpPr txBox="1"/>
      </xdr:nvSpPr>
      <xdr:spPr>
        <a:xfrm>
          <a:off x="1190054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127198</xdr:rowOff>
    </xdr:from>
    <xdr:ext cx="405111" cy="259045"/>
    <xdr:sp macro="" textlink="">
      <xdr:nvSpPr>
        <xdr:cNvPr id="901" name="n_4mainValue【庁舎】&#10;有形固定資産減価償却率">
          <a:extLst>
            <a:ext uri="{FF2B5EF4-FFF2-40B4-BE49-F238E27FC236}">
              <a16:creationId xmlns:a16="http://schemas.microsoft.com/office/drawing/2014/main" id="{00000000-0008-0000-0200-000085030000}"/>
            </a:ext>
          </a:extLst>
        </xdr:cNvPr>
        <xdr:cNvSpPr txBox="1"/>
      </xdr:nvSpPr>
      <xdr:spPr>
        <a:xfrm>
          <a:off x="1110298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00000000-0008-0000-0200-00009D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19509104" y="1666113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927" name="【庁舎】&#10;一人当たり面積最小値テキスト">
          <a:extLst>
            <a:ext uri="{FF2B5EF4-FFF2-40B4-BE49-F238E27FC236}">
              <a16:creationId xmlns:a16="http://schemas.microsoft.com/office/drawing/2014/main" id="{00000000-0008-0000-0200-00009F030000}"/>
            </a:ext>
          </a:extLst>
        </xdr:cNvPr>
        <xdr:cNvSpPr txBox="1"/>
      </xdr:nvSpPr>
      <xdr:spPr>
        <a:xfrm>
          <a:off x="1954784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19443700" y="1826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29" name="【庁舎】&#10;一人当たり面積最大値テキスト">
          <a:extLst>
            <a:ext uri="{FF2B5EF4-FFF2-40B4-BE49-F238E27FC236}">
              <a16:creationId xmlns:a16="http://schemas.microsoft.com/office/drawing/2014/main" id="{00000000-0008-0000-0200-0000A1030000}"/>
            </a:ext>
          </a:extLst>
        </xdr:cNvPr>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129557</xdr:rowOff>
    </xdr:from>
    <xdr:ext cx="469744" cy="259045"/>
    <xdr:sp macro="" textlink="">
      <xdr:nvSpPr>
        <xdr:cNvPr id="931" name="【庁舎】&#10;一人当たり面積平均値テキスト">
          <a:extLst>
            <a:ext uri="{FF2B5EF4-FFF2-40B4-BE49-F238E27FC236}">
              <a16:creationId xmlns:a16="http://schemas.microsoft.com/office/drawing/2014/main" id="{00000000-0008-0000-0200-0000A3030000}"/>
            </a:ext>
          </a:extLst>
        </xdr:cNvPr>
        <xdr:cNvSpPr txBox="1"/>
      </xdr:nvSpPr>
      <xdr:spPr>
        <a:xfrm>
          <a:off x="19547840" y="1739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5894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735040" y="175323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79374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638808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58940" y="1705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143527</xdr:rowOff>
    </xdr:from>
    <xdr:ext cx="469744" cy="259045"/>
    <xdr:sp macro="" textlink="">
      <xdr:nvSpPr>
        <xdr:cNvPr id="943" name="【庁舎】&#10;一人当たり面積該当値テキスト">
          <a:extLst>
            <a:ext uri="{FF2B5EF4-FFF2-40B4-BE49-F238E27FC236}">
              <a16:creationId xmlns:a16="http://schemas.microsoft.com/office/drawing/2014/main" id="{00000000-0008-0000-0200-0000AF030000}"/>
            </a:ext>
          </a:extLst>
        </xdr:cNvPr>
        <xdr:cNvSpPr txBox="1"/>
      </xdr:nvSpPr>
      <xdr:spPr>
        <a:xfrm>
          <a:off x="1954784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166370</xdr:rowOff>
    </xdr:from>
    <xdr:to>
      <xdr:col>112</xdr:col>
      <xdr:colOff>38100</xdr:colOff>
      <xdr:row>102</xdr:row>
      <xdr:rowOff>96520</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735040" y="17098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0</xdr:rowOff>
    </xdr:from>
    <xdr:to>
      <xdr:col>116</xdr:col>
      <xdr:colOff>63500</xdr:colOff>
      <xdr:row>102</xdr:row>
      <xdr:rowOff>45720</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778220" y="1709928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40639</xdr:rowOff>
    </xdr:from>
    <xdr:to>
      <xdr:col>107</xdr:col>
      <xdr:colOff>101600</xdr:colOff>
      <xdr:row>102</xdr:row>
      <xdr:rowOff>142239</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7937480" y="171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45720</xdr:rowOff>
    </xdr:from>
    <xdr:to>
      <xdr:col>111</xdr:col>
      <xdr:colOff>177800</xdr:colOff>
      <xdr:row>102</xdr:row>
      <xdr:rowOff>91439</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7988280" y="17145000"/>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71120</xdr:rowOff>
    </xdr:from>
    <xdr:to>
      <xdr:col>102</xdr:col>
      <xdr:colOff>165100</xdr:colOff>
      <xdr:row>103</xdr:row>
      <xdr:rowOff>1270</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716278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91439</xdr:rowOff>
    </xdr:from>
    <xdr:to>
      <xdr:col>107</xdr:col>
      <xdr:colOff>50800</xdr:colOff>
      <xdr:row>102</xdr:row>
      <xdr:rowOff>121920</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7213580" y="17190719"/>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113030</xdr:rowOff>
    </xdr:from>
    <xdr:to>
      <xdr:col>98</xdr:col>
      <xdr:colOff>38100</xdr:colOff>
      <xdr:row>103</xdr:row>
      <xdr:rowOff>43180</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16388080" y="17212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121920</xdr:rowOff>
    </xdr:from>
    <xdr:to>
      <xdr:col>102</xdr:col>
      <xdr:colOff>114300</xdr:colOff>
      <xdr:row>102</xdr:row>
      <xdr:rowOff>163830</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flipV="1">
          <a:off x="16431260" y="1722120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19066</xdr:rowOff>
    </xdr:from>
    <xdr:ext cx="469744" cy="259045"/>
    <xdr:sp macro="" textlink="">
      <xdr:nvSpPr>
        <xdr:cNvPr id="952" name="n_1aveValue【庁舎】&#10;一人当たり面積">
          <a:extLst>
            <a:ext uri="{FF2B5EF4-FFF2-40B4-BE49-F238E27FC236}">
              <a16:creationId xmlns:a16="http://schemas.microsoft.com/office/drawing/2014/main" id="{00000000-0008-0000-0200-0000B8030000}"/>
            </a:ext>
          </a:extLst>
        </xdr:cNvPr>
        <xdr:cNvSpPr txBox="1"/>
      </xdr:nvSpPr>
      <xdr:spPr>
        <a:xfrm>
          <a:off x="18561127" y="176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53" name="n_2aveValue【庁舎】&#10;一人当たり面積">
          <a:extLst>
            <a:ext uri="{FF2B5EF4-FFF2-40B4-BE49-F238E27FC236}">
              <a16:creationId xmlns:a16="http://schemas.microsoft.com/office/drawing/2014/main" id="{00000000-0008-0000-0200-0000B9030000}"/>
            </a:ext>
          </a:extLst>
        </xdr:cNvPr>
        <xdr:cNvSpPr txBox="1"/>
      </xdr:nvSpPr>
      <xdr:spPr>
        <a:xfrm>
          <a:off x="1777626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4" name="n_3aveValue【庁舎】&#10;一人当たり面積">
          <a:extLst>
            <a:ext uri="{FF2B5EF4-FFF2-40B4-BE49-F238E27FC236}">
              <a16:creationId xmlns:a16="http://schemas.microsoft.com/office/drawing/2014/main" id="{00000000-0008-0000-0200-0000BA030000}"/>
            </a:ext>
          </a:extLst>
        </xdr:cNvPr>
        <xdr:cNvSpPr txBox="1"/>
      </xdr:nvSpPr>
      <xdr:spPr>
        <a:xfrm>
          <a:off x="170015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55" name="n_4aveValue【庁舎】&#10;一人当たり面積">
          <a:extLst>
            <a:ext uri="{FF2B5EF4-FFF2-40B4-BE49-F238E27FC236}">
              <a16:creationId xmlns:a16="http://schemas.microsoft.com/office/drawing/2014/main" id="{00000000-0008-0000-0200-0000BB030000}"/>
            </a:ext>
          </a:extLst>
        </xdr:cNvPr>
        <xdr:cNvSpPr txBox="1"/>
      </xdr:nvSpPr>
      <xdr:spPr>
        <a:xfrm>
          <a:off x="16226867" y="177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113047</xdr:rowOff>
    </xdr:from>
    <xdr:ext cx="469744" cy="259045"/>
    <xdr:sp macro="" textlink="">
      <xdr:nvSpPr>
        <xdr:cNvPr id="956" name="n_1mainValue【庁舎】&#10;一人当たり面積">
          <a:extLst>
            <a:ext uri="{FF2B5EF4-FFF2-40B4-BE49-F238E27FC236}">
              <a16:creationId xmlns:a16="http://schemas.microsoft.com/office/drawing/2014/main" id="{00000000-0008-0000-0200-0000BC030000}"/>
            </a:ext>
          </a:extLst>
        </xdr:cNvPr>
        <xdr:cNvSpPr txBox="1"/>
      </xdr:nvSpPr>
      <xdr:spPr>
        <a:xfrm>
          <a:off x="185611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957" name="n_2mainValue【庁舎】&#10;一人当たり面積">
          <a:extLst>
            <a:ext uri="{FF2B5EF4-FFF2-40B4-BE49-F238E27FC236}">
              <a16:creationId xmlns:a16="http://schemas.microsoft.com/office/drawing/2014/main" id="{00000000-0008-0000-0200-0000BD030000}"/>
            </a:ext>
          </a:extLst>
        </xdr:cNvPr>
        <xdr:cNvSpPr txBox="1"/>
      </xdr:nvSpPr>
      <xdr:spPr>
        <a:xfrm>
          <a:off x="1777626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17797</xdr:rowOff>
    </xdr:from>
    <xdr:ext cx="469744" cy="259045"/>
    <xdr:sp macro="" textlink="">
      <xdr:nvSpPr>
        <xdr:cNvPr id="958" name="n_3mainValue【庁舎】&#10;一人当たり面積">
          <a:extLst>
            <a:ext uri="{FF2B5EF4-FFF2-40B4-BE49-F238E27FC236}">
              <a16:creationId xmlns:a16="http://schemas.microsoft.com/office/drawing/2014/main" id="{00000000-0008-0000-0200-0000BE030000}"/>
            </a:ext>
          </a:extLst>
        </xdr:cNvPr>
        <xdr:cNvSpPr txBox="1"/>
      </xdr:nvSpPr>
      <xdr:spPr>
        <a:xfrm>
          <a:off x="17001567" y="1694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59707</xdr:rowOff>
    </xdr:from>
    <xdr:ext cx="469744" cy="259045"/>
    <xdr:sp macro="" textlink="">
      <xdr:nvSpPr>
        <xdr:cNvPr id="959" name="n_4mainValue【庁舎】&#10;一人当たり面積">
          <a:extLst>
            <a:ext uri="{FF2B5EF4-FFF2-40B4-BE49-F238E27FC236}">
              <a16:creationId xmlns:a16="http://schemas.microsoft.com/office/drawing/2014/main" id="{00000000-0008-0000-0200-0000BF030000}"/>
            </a:ext>
          </a:extLst>
        </xdr:cNvPr>
        <xdr:cNvSpPr txBox="1"/>
      </xdr:nvSpPr>
      <xdr:spPr>
        <a:xfrm>
          <a:off x="16226867"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図書館から庁舎までの各施設においても、有形固定資産減価償却率が類似団体平均と比較して高い傾向は変わっていない。</a:t>
          </a:r>
        </a:p>
        <a:p>
          <a:r>
            <a:rPr kumimoji="1" lang="ja-JP" altLang="en-US" sz="1300">
              <a:latin typeface="ＭＳ Ｐゴシック" panose="020B0600070205080204" pitchFamily="50" charset="-128"/>
              <a:ea typeface="ＭＳ Ｐゴシック" panose="020B0600070205080204" pitchFamily="50" charset="-128"/>
            </a:rPr>
            <a:t>　一人当たり面積については、特に図書館、体育館・プール及び市民会館において類似団体平均を上回っており、旧種市町と旧大野村でそれぞれ保有していた現有施設の重複等が要因と考えられるため、施設の集約や規模の適正化を図る。</a:t>
          </a:r>
        </a:p>
        <a:p>
          <a:r>
            <a:rPr kumimoji="1" lang="ja-JP" altLang="en-US" sz="1300">
              <a:latin typeface="ＭＳ Ｐゴシック" panose="020B0600070205080204" pitchFamily="50" charset="-128"/>
              <a:ea typeface="ＭＳ Ｐゴシック" panose="020B0600070205080204" pitchFamily="50" charset="-128"/>
            </a:rPr>
            <a:t>　常備消防施設及び一般廃棄物処理施設については久慈広域連合において広域実施しているものであるが、消防施設については洋野消防署が平成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年度に供用開始したことにより減価償却率が改善したものの、依然として類似団体平均より高い数値となっている。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年度から令和２年度まで実施した基幹的設備改良工事が完了したため、大きく数値の改善が改善した。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人口の減少（前年同期△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％減）と併せ、農林水産業以外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中心産業が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ことから財政基盤が弱く、類似団体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平均との差は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ポイント縮小したものの依然として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基準財政需要額は、令和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年度までの過去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195,391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％相当）。基準財政収入額は、同じく</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34,017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％相当）とな</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、それぞれ増加し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は横ばいとなった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引き続き、自主財源の確保に努めながら、財政の健全化を図る。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ポイント下回った。　歳入は臨時的収入が総額で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1,933,245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千円の増、経常的収入が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239,263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千円の増となった一方、歳出は臨時的支出が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2,171,940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千円の増、経常的支出が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220,159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千円減となったことにより経常収支比率が減少したもの。</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的支出の減要因は、従来経常経費としていた一部の特別職を会計年度任用職員として臨時的経費に移行したことや公債費の減等で、経常的収入の増は地方交付税、地方消費税交付金、地方税等の増によるもの。</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今後は公債費が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年度にピークを迎えることや、人口減少により交付税額の減が見込まれることから人件費抑制や補助金見直し等により経常経費の縮減を図る。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114300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5718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122344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593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82127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5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１人当たり決算額は前年度と比べ</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7,096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円増加したものの、類似団体平均の伸び（</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15,442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円増）を下回る伸びとなった。分母側の人口減少は避けられないことから分子側の伸びを抑制する必要がある。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人件費は、退職金、選挙対応等は減となったが、会計年度任用職員人件費が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317,150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千円増（皆増）となり全体で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148,894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物件費は、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スクールタブレット購入費、地域おこし協力隊活動支援業務委託料等は増となったが、期限付臨時職員賃金等が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232,712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千円減（皆減）となり全体では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142,373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定員管理適正化による人件費抑制や公共施設管理適正化による維持補修費の縮減等により経費削減に努めたい。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150786</xdr:rowOff>
    </xdr:from>
    <xdr:to>
      <xdr:col>23</xdr:col>
      <xdr:colOff>133350</xdr:colOff>
      <xdr:row>83</xdr:row>
      <xdr:rowOff>36412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9686"/>
          <a:ext cx="8382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39773</xdr:rowOff>
    </xdr:from>
    <xdr:to>
      <xdr:col>19</xdr:col>
      <xdr:colOff>133350</xdr:colOff>
      <xdr:row>82</xdr:row>
      <xdr:rowOff>150786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8673"/>
          <a:ext cx="889000" cy="1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20219</xdr:rowOff>
    </xdr:from>
    <xdr:to>
      <xdr:col>15</xdr:col>
      <xdr:colOff>82550</xdr:colOff>
      <xdr:row>82</xdr:row>
      <xdr:rowOff>39773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79119"/>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160058</xdr:rowOff>
    </xdr:from>
    <xdr:to>
      <xdr:col>11</xdr:col>
      <xdr:colOff>31750</xdr:colOff>
      <xdr:row>82</xdr:row>
      <xdr:rowOff>20219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7508"/>
          <a:ext cx="889000" cy="3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157062</xdr:rowOff>
    </xdr:from>
    <xdr:to>
      <xdr:col>23</xdr:col>
      <xdr:colOff>184150</xdr:colOff>
      <xdr:row>83</xdr:row>
      <xdr:rowOff>87212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2139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99986</xdr:rowOff>
    </xdr:from>
    <xdr:to>
      <xdr:col>19</xdr:col>
      <xdr:colOff>184150</xdr:colOff>
      <xdr:row>83</xdr:row>
      <xdr:rowOff>30136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40313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160423</xdr:rowOff>
    </xdr:from>
    <xdr:to>
      <xdr:col>15</xdr:col>
      <xdr:colOff>133350</xdr:colOff>
      <xdr:row>82</xdr:row>
      <xdr:rowOff>90573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100750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140869</xdr:rowOff>
    </xdr:from>
    <xdr:to>
      <xdr:col>11</xdr:col>
      <xdr:colOff>82550</xdr:colOff>
      <xdr:row>82</xdr:row>
      <xdr:rowOff>71019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81196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109258</xdr:rowOff>
    </xdr:from>
    <xdr:to>
      <xdr:col>7</xdr:col>
      <xdr:colOff>31750</xdr:colOff>
      <xdr:row>82</xdr:row>
      <xdr:rowOff>39408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49585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6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となり、類似団体平均との差は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ポイントに微減した。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高齢・高給者の退職及び採用職員の初任給が経験年数階層内の他職員に比べて低いことや、大卒・高卒の経験年数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年以上の職員分布の変動による階層変動に伴い、指数は前年度比減となった。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総人件費の削減に努める一方でラスパイレス指数の改善にも取り組む必要があり、両方のバランスを取りながら適正な定員管理を進める。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ポイント増加し、類似団体平均との差異が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ポイントに開いた。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一般職員等における職員数は対前年度１人減であったが、分母となる人口の減（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16,436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16,032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人）が影響したものである。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今後は再任用職員や定年延長を加味しつつ、定員管理計画に基づき適材適所・適正配置を基本とした定員管理を推進していく。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32526</xdr:rowOff>
    </xdr:from>
    <xdr:to>
      <xdr:col>81</xdr:col>
      <xdr:colOff>44450</xdr:colOff>
      <xdr:row>63</xdr:row>
      <xdr:rowOff>66040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33876"/>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0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142311</xdr:rowOff>
    </xdr:from>
    <xdr:to>
      <xdr:col>77</xdr:col>
      <xdr:colOff>44450</xdr:colOff>
      <xdr:row>63</xdr:row>
      <xdr:rowOff>32526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7221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122854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81986</xdr:rowOff>
    </xdr:from>
    <xdr:to>
      <xdr:col>72</xdr:col>
      <xdr:colOff>203200</xdr:colOff>
      <xdr:row>62</xdr:row>
      <xdr:rowOff>142311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118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71261</xdr:rowOff>
    </xdr:from>
    <xdr:to>
      <xdr:col>68</xdr:col>
      <xdr:colOff>152400</xdr:colOff>
      <xdr:row>62</xdr:row>
      <xdr:rowOff>81986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0116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34378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37058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153176</xdr:rowOff>
    </xdr:from>
    <xdr:to>
      <xdr:col>77</xdr:col>
      <xdr:colOff>95250</xdr:colOff>
      <xdr:row>63</xdr:row>
      <xdr:rowOff>83326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68103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91511</xdr:rowOff>
    </xdr:from>
    <xdr:to>
      <xdr:col>73</xdr:col>
      <xdr:colOff>44450</xdr:colOff>
      <xdr:row>63</xdr:row>
      <xdr:rowOff>21661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6438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31186</xdr:rowOff>
    </xdr:from>
    <xdr:to>
      <xdr:col>68</xdr:col>
      <xdr:colOff>203200</xdr:colOff>
      <xdr:row>62</xdr:row>
      <xdr:rowOff>132786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117563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4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20461</xdr:rowOff>
    </xdr:from>
    <xdr:to>
      <xdr:col>64</xdr:col>
      <xdr:colOff>152400</xdr:colOff>
      <xdr:row>62</xdr:row>
      <xdr:rowOff>122061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106838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ポイント改善し、類似団体との差は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ポイントに縮小した。事業費補正により基準財政需要額に算入された公債費は△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24,662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千円の減となったものの、災害復旧費等に係る基準財政需要額は、過疎対策事業債、臨時財政対策債、合併特例事業債の増等により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69,959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千円の増となり、基準財政需要額算入額は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44,451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千円の増となった。一方、元利償還金は、過疎対策事業債、合併特例債等が増となったものの、地域総合整備事業債、辺地対策事業債等の減により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千円の減となった。標準税収入額等が増加したことにより比率が改善したものである。公債費は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年度にピークを迎える見通しであることから、予算の選択と集中を徹底し町債発行の平準化に努め、プライマリーバランスの黒字を確保し引き続き比率改善を図る。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44</xdr:row>
      <xdr:rowOff>27215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25052"/>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27215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4790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106741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8716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43</xdr:row>
      <xdr:rowOff>14817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077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101902</xdr:rowOff>
    </xdr:from>
    <xdr:to>
      <xdr:col>81</xdr:col>
      <xdr:colOff>95250</xdr:colOff>
      <xdr:row>44</xdr:row>
      <xdr:rowOff>32052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73979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147865</xdr:rowOff>
    </xdr:from>
    <xdr:to>
      <xdr:col>77</xdr:col>
      <xdr:colOff>95250</xdr:colOff>
      <xdr:row>44</xdr:row>
      <xdr:rowOff>78015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62792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ポイント高いものの、前年度比では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算式の分子では、地方債現在高の減、公営企業債等繰入見込額の減により分子全体で、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分母では、標準財政規模が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ポイントの増、控除となる算入公債費が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ポイントの増となったものの分母全体で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起債発行の平準化等により地方債現在高をコントロールするとともに、可能な限り有利な起債を活用し算入公債費の確保に努める。基金の計画的な管理運用等により充当可能財源を確保し持続可能な財政運営を目指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52282</xdr:rowOff>
    </xdr:from>
    <xdr:to>
      <xdr:col>81</xdr:col>
      <xdr:colOff>44450</xdr:colOff>
      <xdr:row>15</xdr:row>
      <xdr:rowOff>167569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624032"/>
          <a:ext cx="8382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68368</xdr:rowOff>
    </xdr:from>
    <xdr:to>
      <xdr:col>77</xdr:col>
      <xdr:colOff>44450</xdr:colOff>
      <xdr:row>15</xdr:row>
      <xdr:rowOff>167569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640118"/>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68368</xdr:rowOff>
    </xdr:from>
    <xdr:to>
      <xdr:col>72</xdr:col>
      <xdr:colOff>203200</xdr:colOff>
      <xdr:row>15</xdr:row>
      <xdr:rowOff>160867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64011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160867</xdr:rowOff>
    </xdr:from>
    <xdr:to>
      <xdr:col>68</xdr:col>
      <xdr:colOff>152400</xdr:colOff>
      <xdr:row>16</xdr:row>
      <xdr:rowOff>71191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732617"/>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145009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4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116769</xdr:rowOff>
    </xdr:from>
    <xdr:to>
      <xdr:col>77</xdr:col>
      <xdr:colOff>95250</xdr:colOff>
      <xdr:row>16</xdr:row>
      <xdr:rowOff>46919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31696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7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17568</xdr:rowOff>
    </xdr:from>
    <xdr:to>
      <xdr:col>73</xdr:col>
      <xdr:colOff>44450</xdr:colOff>
      <xdr:row>15</xdr:row>
      <xdr:rowOff>119168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103945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110067</xdr:rowOff>
    </xdr:from>
    <xdr:to>
      <xdr:col>68</xdr:col>
      <xdr:colOff>203200</xdr:colOff>
      <xdr:row>16</xdr:row>
      <xdr:rowOff>40217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24994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20391</xdr:rowOff>
    </xdr:from>
    <xdr:to>
      <xdr:col>64</xdr:col>
      <xdr:colOff>152400</xdr:colOff>
      <xdr:row>16</xdr:row>
      <xdr:rowOff>121991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106768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84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ポイント下回った。経常収支比率は減となったものの、会計年度任用職員制度開始に伴い臨時的人件費が増加しており、人件費全体では増となっていることから計画的な定員管理の推進が必要である。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36</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34472</xdr:rowOff>
    </xdr:from>
    <xdr:to>
      <xdr:col>19</xdr:col>
      <xdr:colOff>187325</xdr:colOff>
      <xdr:row>36</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136270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34472</xdr:rowOff>
    </xdr:from>
    <xdr:to>
      <xdr:col>15</xdr:col>
      <xdr:colOff>98425</xdr:colOff>
      <xdr:row>36</xdr:row>
      <xdr:rowOff>88900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0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103613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95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155122</xdr:rowOff>
    </xdr:from>
    <xdr:to>
      <xdr:col>15</xdr:col>
      <xdr:colOff>149225</xdr:colOff>
      <xdr:row>36</xdr:row>
      <xdr:rowOff>85272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70049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59163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前年度から増減なく、類似団体平均との差は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ポイントに縮小した。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物件費のうち経常的支出は微減したものの、比率としては横ばいとなったもの。</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今後、施設の老朽化に伴う物件費の増加が見込まれることから、公共施設管理計画に基づき施設の統廃合などによる物件費の徹底した見直しを行い改善に努める。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17</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17</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41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扶助費のうち経常的支出が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％減となり、経常的一般財源が増加したことにより比率はほぼ横ばいとなったもの。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町民サービスに直結する経費であり上昇傾向にあるが、財政を過度に圧迫することのないように注視する。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ポイント減少し、類似団体比では前年度に続き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ポイント差となった。繰出金は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％微増したが、経常的一般財源の増加により比率は減となったもの。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特別会計においては独立採算の原則に立ち、一般会計に負担が生じる繰り入れに依存しないように、引き続き努める。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55563</xdr:rowOff>
    </xdr:from>
    <xdr:to>
      <xdr:col>82</xdr:col>
      <xdr:colOff>107950</xdr:colOff>
      <xdr:row>53</xdr:row>
      <xdr:rowOff>98425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1424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98425</xdr:rowOff>
    </xdr:from>
    <xdr:to>
      <xdr:col>78</xdr:col>
      <xdr:colOff>69850</xdr:colOff>
      <xdr:row>53</xdr:row>
      <xdr:rowOff>112713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185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112713</xdr:rowOff>
    </xdr:from>
    <xdr:to>
      <xdr:col>73</xdr:col>
      <xdr:colOff>180975</xdr:colOff>
      <xdr:row>53</xdr:row>
      <xdr:rowOff>112713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19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112713</xdr:rowOff>
    </xdr:from>
    <xdr:to>
      <xdr:col>69</xdr:col>
      <xdr:colOff>92075</xdr:colOff>
      <xdr:row>54</xdr:row>
      <xdr:rowOff>155575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19956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4763</xdr:rowOff>
    </xdr:from>
    <xdr:to>
      <xdr:col>82</xdr:col>
      <xdr:colOff>158750</xdr:colOff>
      <xdr:row>53</xdr:row>
      <xdr:rowOff>106363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84790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47625</xdr:rowOff>
    </xdr:from>
    <xdr:to>
      <xdr:col>78</xdr:col>
      <xdr:colOff>120650</xdr:colOff>
      <xdr:row>53</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159402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61913</xdr:rowOff>
    </xdr:from>
    <xdr:to>
      <xdr:col>74</xdr:col>
      <xdr:colOff>31750</xdr:colOff>
      <xdr:row>53</xdr:row>
      <xdr:rowOff>163513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2240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9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61913</xdr:rowOff>
    </xdr:from>
    <xdr:to>
      <xdr:col>69</xdr:col>
      <xdr:colOff>142875</xdr:colOff>
      <xdr:row>53</xdr:row>
      <xdr:rowOff>163513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2240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9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104775</xdr:rowOff>
    </xdr:from>
    <xdr:to>
      <xdr:col>65</xdr:col>
      <xdr:colOff>53975</xdr:colOff>
      <xdr:row>55</xdr:row>
      <xdr:rowOff>34925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45102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ポイント減少し、依然として類似団体平均を上回っている。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補助費全体では特別定額給付金や新型コロナウイルス感染症対策としての各種補助金により大幅増となったものの、経常的支出は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％増にとどまり、経常的一般財源の増加により比率は減となったもの。</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今後とも、通常事業分については町単独補助金の整理や合理化を図り、補助費等の抑制に努める。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60325</xdr:rowOff>
    </xdr:from>
    <xdr:to>
      <xdr:col>82</xdr:col>
      <xdr:colOff>107950</xdr:colOff>
      <xdr:row>38</xdr:row>
      <xdr:rowOff>98425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5671800" y="6575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98425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4782800" y="6499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117475</xdr:rowOff>
    </xdr:from>
    <xdr:to>
      <xdr:col>73</xdr:col>
      <xdr:colOff>180975</xdr:colOff>
      <xdr:row>37</xdr:row>
      <xdr:rowOff>155575</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3893800" y="6461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117475</xdr:rowOff>
    </xdr:from>
    <xdr:to>
      <xdr:col>69</xdr:col>
      <xdr:colOff>92075</xdr:colOff>
      <xdr:row>38</xdr:row>
      <xdr:rowOff>41275</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flipV="1">
          <a:off x="13004800" y="64611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9525</xdr:rowOff>
    </xdr:from>
    <xdr:to>
      <xdr:col>82</xdr:col>
      <xdr:colOff>158750</xdr:colOff>
      <xdr:row>38</xdr:row>
      <xdr:rowOff>111125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153052</xdr:rowOff>
    </xdr:from>
    <xdr:ext cx="762000" cy="259045"/>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64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47625</xdr:rowOff>
    </xdr:from>
    <xdr:to>
      <xdr:col>78</xdr:col>
      <xdr:colOff>120650</xdr:colOff>
      <xdr:row>38</xdr:row>
      <xdr:rowOff>149225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134002</xdr:rowOff>
    </xdr:from>
    <xdr:ext cx="7366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19702</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66675</xdr:rowOff>
    </xdr:from>
    <xdr:to>
      <xdr:col>69</xdr:col>
      <xdr:colOff>142875</xdr:colOff>
      <xdr:row>37</xdr:row>
      <xdr:rowOff>168275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153052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64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161925</xdr:rowOff>
    </xdr:from>
    <xdr:to>
      <xdr:col>65</xdr:col>
      <xdr:colOff>53975</xdr:colOff>
      <xdr:row>38</xdr:row>
      <xdr:rowOff>92075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76852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ポイント減となり、類似団体平均との差は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ポイントに縮小した。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過疎対策事業債、合併特例債等が増となったものの、地域総合整備事業債、辺地対策事業債等の減により公債費全体で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千円の減となった一方、経常的一般財源が増加したことが要因と考えられる。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今後においてもプライマリーバランスの確保、実質公債費比率の動向を見極めながら、緊急性、必要性を検討し事業の取捨選択に努める。</a:t>
          </a: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81</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37820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46989</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3873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73661</xdr:rowOff>
    </xdr:from>
    <xdr:to>
      <xdr:col>15</xdr:col>
      <xdr:colOff>98425</xdr:colOff>
      <xdr:row>80</xdr:row>
      <xdr:rowOff>157480</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7896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80</xdr:row>
      <xdr:rowOff>73661</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320800" y="13675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158766</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167639</xdr:rowOff>
    </xdr:from>
    <xdr:to>
      <xdr:col>20</xdr:col>
      <xdr:colOff>38100</xdr:colOff>
      <xdr:row>81</xdr:row>
      <xdr:rowOff>97789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82566</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106680</xdr:rowOff>
    </xdr:from>
    <xdr:to>
      <xdr:col>15</xdr:col>
      <xdr:colOff>149225</xdr:colOff>
      <xdr:row>81</xdr:row>
      <xdr:rowOff>36830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21607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ポイント下回った。　経常的支出のうち人件費や扶助費、補助費等、物件費が減となったことが要因となっている。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経常経費であり簡単に削減することのできない費目ではあるが、町単独補助金の整理合理化を図るなどし、引き続き抑制に努める。</a:t>
          </a: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159004</xdr:rowOff>
    </xdr:from>
    <xdr:to>
      <xdr:col>82</xdr:col>
      <xdr:colOff>107950</xdr:colOff>
      <xdr:row>74</xdr:row>
      <xdr:rowOff>154432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2503404"/>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65278</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92710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893800" y="12924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85852</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flipV="1">
          <a:off x="13004800" y="12951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108204</xdr:rowOff>
    </xdr:from>
    <xdr:to>
      <xdr:col>82</xdr:col>
      <xdr:colOff>158750</xdr:colOff>
      <xdr:row>73</xdr:row>
      <xdr:rowOff>38354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4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16781</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169088</xdr:rowOff>
    </xdr:from>
    <xdr:to>
      <xdr:col>29</xdr:col>
      <xdr:colOff>127000</xdr:colOff>
      <xdr:row>14</xdr:row>
      <xdr:rowOff>47155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5563"/>
          <a:ext cx="647700" cy="49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62488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47155</xdr:rowOff>
    </xdr:from>
    <xdr:to>
      <xdr:col>26</xdr:col>
      <xdr:colOff>50800</xdr:colOff>
      <xdr:row>14</xdr:row>
      <xdr:rowOff>121818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5080"/>
          <a:ext cx="698500" cy="7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18038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0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121818</xdr:rowOff>
    </xdr:from>
    <xdr:to>
      <xdr:col>22</xdr:col>
      <xdr:colOff>114300</xdr:colOff>
      <xdr:row>14</xdr:row>
      <xdr:rowOff>123609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9743"/>
          <a:ext cx="698500" cy="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73372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123609</xdr:rowOff>
    </xdr:from>
    <xdr:to>
      <xdr:col>18</xdr:col>
      <xdr:colOff>177800</xdr:colOff>
      <xdr:row>15</xdr:row>
      <xdr:rowOff>51029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71534"/>
          <a:ext cx="698500" cy="9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116984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127258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118288</xdr:rowOff>
    </xdr:from>
    <xdr:to>
      <xdr:col>29</xdr:col>
      <xdr:colOff>177800</xdr:colOff>
      <xdr:row>14</xdr:row>
      <xdr:rowOff>48438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134815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167805</xdr:rowOff>
    </xdr:from>
    <xdr:to>
      <xdr:col>26</xdr:col>
      <xdr:colOff>101600</xdr:colOff>
      <xdr:row>14</xdr:row>
      <xdr:rowOff>97955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108132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71018</xdr:rowOff>
    </xdr:from>
    <xdr:to>
      <xdr:col>22</xdr:col>
      <xdr:colOff>165100</xdr:colOff>
      <xdr:row>15</xdr:row>
      <xdr:rowOff>1168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72809</xdr:rowOff>
    </xdr:from>
    <xdr:to>
      <xdr:col>19</xdr:col>
      <xdr:colOff>38100</xdr:colOff>
      <xdr:row>15</xdr:row>
      <xdr:rowOff>2959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2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229</xdr:rowOff>
    </xdr:from>
    <xdr:to>
      <xdr:col>15</xdr:col>
      <xdr:colOff>101600</xdr:colOff>
      <xdr:row>15</xdr:row>
      <xdr:rowOff>101829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1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112006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248517</xdr:rowOff>
    </xdr:from>
    <xdr:to>
      <xdr:col>29</xdr:col>
      <xdr:colOff>127000</xdr:colOff>
      <xdr:row>34</xdr:row>
      <xdr:rowOff>105773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173067"/>
          <a:ext cx="647700" cy="20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248517</xdr:rowOff>
    </xdr:from>
    <xdr:to>
      <xdr:col>26</xdr:col>
      <xdr:colOff>50800</xdr:colOff>
      <xdr:row>34</xdr:row>
      <xdr:rowOff>22105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173067"/>
          <a:ext cx="698500" cy="116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22105</xdr:rowOff>
    </xdr:from>
    <xdr:to>
      <xdr:col>22</xdr:col>
      <xdr:colOff>114300</xdr:colOff>
      <xdr:row>34</xdr:row>
      <xdr:rowOff>86375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289555"/>
          <a:ext cx="698500" cy="6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86375</xdr:rowOff>
    </xdr:from>
    <xdr:to>
      <xdr:col>18</xdr:col>
      <xdr:colOff>177800</xdr:colOff>
      <xdr:row>34</xdr:row>
      <xdr:rowOff>195645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353825"/>
          <a:ext cx="698500" cy="10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54973</xdr:rowOff>
    </xdr:from>
    <xdr:to>
      <xdr:col>29</xdr:col>
      <xdr:colOff>177800</xdr:colOff>
      <xdr:row>34</xdr:row>
      <xdr:rowOff>156573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2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242950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197717</xdr:rowOff>
    </xdr:from>
    <xdr:to>
      <xdr:col>26</xdr:col>
      <xdr:colOff>101600</xdr:colOff>
      <xdr:row>33</xdr:row>
      <xdr:rowOff>299317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12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138044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89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314205</xdr:rowOff>
    </xdr:from>
    <xdr:to>
      <xdr:col>22</xdr:col>
      <xdr:colOff>165100</xdr:colOff>
      <xdr:row>34</xdr:row>
      <xdr:rowOff>72905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23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83082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0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35575</xdr:rowOff>
    </xdr:from>
    <xdr:to>
      <xdr:col>19</xdr:col>
      <xdr:colOff>38100</xdr:colOff>
      <xdr:row>34</xdr:row>
      <xdr:rowOff>137175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147352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144845</xdr:rowOff>
    </xdr:from>
    <xdr:to>
      <xdr:col>15</xdr:col>
      <xdr:colOff>101600</xdr:colOff>
      <xdr:row>34</xdr:row>
      <xdr:rowOff>246445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1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256622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8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131454</xdr:rowOff>
    </xdr:from>
    <xdr:to>
      <xdr:col>24</xdr:col>
      <xdr:colOff>63500</xdr:colOff>
      <xdr:row>34</xdr:row>
      <xdr:rowOff>156502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89304"/>
          <a:ext cx="838200" cy="19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100196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156502</xdr:rowOff>
    </xdr:from>
    <xdr:to>
      <xdr:col>19</xdr:col>
      <xdr:colOff>177800</xdr:colOff>
      <xdr:row>35</xdr:row>
      <xdr:rowOff>90339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5802"/>
          <a:ext cx="889000" cy="10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69193</xdr:rowOff>
    </xdr:from>
    <xdr:to>
      <xdr:col>15</xdr:col>
      <xdr:colOff>50800</xdr:colOff>
      <xdr:row>35</xdr:row>
      <xdr:rowOff>90339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994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141475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69193</xdr:rowOff>
    </xdr:from>
    <xdr:to>
      <xdr:col>10</xdr:col>
      <xdr:colOff>114300</xdr:colOff>
      <xdr:row>36</xdr:row>
      <xdr:rowOff>19228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9943"/>
          <a:ext cx="8890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161331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159371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80654</xdr:rowOff>
    </xdr:from>
    <xdr:to>
      <xdr:col>24</xdr:col>
      <xdr:colOff>114300</xdr:colOff>
      <xdr:row>34</xdr:row>
      <xdr:rowOff>10804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103531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105702</xdr:rowOff>
    </xdr:from>
    <xdr:to>
      <xdr:col>20</xdr:col>
      <xdr:colOff>38100</xdr:colOff>
      <xdr:row>35</xdr:row>
      <xdr:rowOff>35852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52379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39539</xdr:rowOff>
    </xdr:from>
    <xdr:to>
      <xdr:col>15</xdr:col>
      <xdr:colOff>101600</xdr:colOff>
      <xdr:row>35</xdr:row>
      <xdr:rowOff>141139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157666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18393</xdr:rowOff>
    </xdr:from>
    <xdr:to>
      <xdr:col>10</xdr:col>
      <xdr:colOff>165100</xdr:colOff>
      <xdr:row>35</xdr:row>
      <xdr:rowOff>119993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136520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139878</xdr:rowOff>
    </xdr:from>
    <xdr:to>
      <xdr:col>6</xdr:col>
      <xdr:colOff>38100</xdr:colOff>
      <xdr:row>36</xdr:row>
      <xdr:rowOff>70028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86555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165036</xdr:rowOff>
    </xdr:from>
    <xdr:to>
      <xdr:col>24</xdr:col>
      <xdr:colOff>63500</xdr:colOff>
      <xdr:row>57</xdr:row>
      <xdr:rowOff>77254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66236"/>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165036</xdr:rowOff>
    </xdr:from>
    <xdr:to>
      <xdr:col>19</xdr:col>
      <xdr:colOff>177800</xdr:colOff>
      <xdr:row>57</xdr:row>
      <xdr:rowOff>92659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6236"/>
          <a:ext cx="889000" cy="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92659</xdr:rowOff>
    </xdr:from>
    <xdr:to>
      <xdr:col>15</xdr:col>
      <xdr:colOff>50800</xdr:colOff>
      <xdr:row>57</xdr:row>
      <xdr:rowOff>143688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309"/>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107772</xdr:rowOff>
    </xdr:from>
    <xdr:to>
      <xdr:col>10</xdr:col>
      <xdr:colOff>114300</xdr:colOff>
      <xdr:row>57</xdr:row>
      <xdr:rowOff>143688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80422"/>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26454</xdr:rowOff>
    </xdr:from>
    <xdr:to>
      <xdr:col>24</xdr:col>
      <xdr:colOff>114300</xdr:colOff>
      <xdr:row>57</xdr:row>
      <xdr:rowOff>128054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4881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114236</xdr:rowOff>
    </xdr:from>
    <xdr:to>
      <xdr:col>20</xdr:col>
      <xdr:colOff>38100</xdr:colOff>
      <xdr:row>57</xdr:row>
      <xdr:rowOff>44386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35513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41859</xdr:rowOff>
    </xdr:from>
    <xdr:to>
      <xdr:col>15</xdr:col>
      <xdr:colOff>101600</xdr:colOff>
      <xdr:row>57</xdr:row>
      <xdr:rowOff>143459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134586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92888</xdr:rowOff>
    </xdr:from>
    <xdr:to>
      <xdr:col>10</xdr:col>
      <xdr:colOff>165100</xdr:colOff>
      <xdr:row>58</xdr:row>
      <xdr:rowOff>23038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56972</xdr:rowOff>
    </xdr:from>
    <xdr:to>
      <xdr:col>6</xdr:col>
      <xdr:colOff>38100</xdr:colOff>
      <xdr:row>57</xdr:row>
      <xdr:rowOff>158572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149699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44100</xdr:rowOff>
    </xdr:from>
    <xdr:to>
      <xdr:col>24</xdr:col>
      <xdr:colOff>63500</xdr:colOff>
      <xdr:row>76</xdr:row>
      <xdr:rowOff>55758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74300"/>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44100</xdr:rowOff>
    </xdr:from>
    <xdr:to>
      <xdr:col>19</xdr:col>
      <xdr:colOff>177800</xdr:colOff>
      <xdr:row>76</xdr:row>
      <xdr:rowOff>113229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74300"/>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54294</xdr:rowOff>
    </xdr:from>
    <xdr:to>
      <xdr:col>15</xdr:col>
      <xdr:colOff>50800</xdr:colOff>
      <xdr:row>76</xdr:row>
      <xdr:rowOff>113229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84494"/>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34865</xdr:rowOff>
    </xdr:from>
    <xdr:to>
      <xdr:col>10</xdr:col>
      <xdr:colOff>114300</xdr:colOff>
      <xdr:row>76</xdr:row>
      <xdr:rowOff>54294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65065"/>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4958</xdr:rowOff>
    </xdr:from>
    <xdr:to>
      <xdr:col>24</xdr:col>
      <xdr:colOff>114300</xdr:colOff>
      <xdr:row>76</xdr:row>
      <xdr:rowOff>106558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154835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164750</xdr:rowOff>
    </xdr:from>
    <xdr:to>
      <xdr:col>20</xdr:col>
      <xdr:colOff>38100</xdr:colOff>
      <xdr:row>76</xdr:row>
      <xdr:rowOff>94900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111427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62429</xdr:rowOff>
    </xdr:from>
    <xdr:to>
      <xdr:col>15</xdr:col>
      <xdr:colOff>101600</xdr:colOff>
      <xdr:row>76</xdr:row>
      <xdr:rowOff>164029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155156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3494</xdr:rowOff>
    </xdr:from>
    <xdr:to>
      <xdr:col>10</xdr:col>
      <xdr:colOff>165100</xdr:colOff>
      <xdr:row>76</xdr:row>
      <xdr:rowOff>105094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96221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155515</xdr:rowOff>
    </xdr:from>
    <xdr:to>
      <xdr:col>6</xdr:col>
      <xdr:colOff>38100</xdr:colOff>
      <xdr:row>76</xdr:row>
      <xdr:rowOff>85665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102191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78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82989</xdr:rowOff>
    </xdr:from>
    <xdr:to>
      <xdr:col>24</xdr:col>
      <xdr:colOff>63500</xdr:colOff>
      <xdr:row>95</xdr:row>
      <xdr:rowOff>118211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0739"/>
          <a:ext cx="838200" cy="3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119817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4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118211</xdr:rowOff>
    </xdr:from>
    <xdr:to>
      <xdr:col>19</xdr:col>
      <xdr:colOff>177800</xdr:colOff>
      <xdr:row>96</xdr:row>
      <xdr:rowOff>2978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05961"/>
          <a:ext cx="8890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28739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2978</xdr:rowOff>
    </xdr:from>
    <xdr:to>
      <xdr:col>15</xdr:col>
      <xdr:colOff>50800</xdr:colOff>
      <xdr:row>96</xdr:row>
      <xdr:rowOff>42907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2178"/>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42907</xdr:rowOff>
    </xdr:from>
    <xdr:to>
      <xdr:col>10</xdr:col>
      <xdr:colOff>114300</xdr:colOff>
      <xdr:row>96</xdr:row>
      <xdr:rowOff>113601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02107"/>
          <a:ext cx="889000" cy="7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32189</xdr:rowOff>
    </xdr:from>
    <xdr:to>
      <xdr:col>24</xdr:col>
      <xdr:colOff>114300</xdr:colOff>
      <xdr:row>95</xdr:row>
      <xdr:rowOff>133789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10616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67411</xdr:rowOff>
    </xdr:from>
    <xdr:to>
      <xdr:col>20</xdr:col>
      <xdr:colOff>38100</xdr:colOff>
      <xdr:row>95</xdr:row>
      <xdr:rowOff>169011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160138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123628</xdr:rowOff>
    </xdr:from>
    <xdr:to>
      <xdr:col>15</xdr:col>
      <xdr:colOff>101600</xdr:colOff>
      <xdr:row>96</xdr:row>
      <xdr:rowOff>53778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44905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163557</xdr:rowOff>
    </xdr:from>
    <xdr:to>
      <xdr:col>10</xdr:col>
      <xdr:colOff>165100</xdr:colOff>
      <xdr:row>96</xdr:row>
      <xdr:rowOff>93707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84834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62801</xdr:rowOff>
    </xdr:from>
    <xdr:to>
      <xdr:col>6</xdr:col>
      <xdr:colOff>38100</xdr:colOff>
      <xdr:row>96</xdr:row>
      <xdr:rowOff>164401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155528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29115</xdr:rowOff>
    </xdr:from>
    <xdr:to>
      <xdr:col>55</xdr:col>
      <xdr:colOff>0</xdr:colOff>
      <xdr:row>37</xdr:row>
      <xdr:rowOff>120321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686965"/>
          <a:ext cx="838200" cy="7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142879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800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120321</xdr:rowOff>
    </xdr:from>
    <xdr:to>
      <xdr:col>50</xdr:col>
      <xdr:colOff>114300</xdr:colOff>
      <xdr:row>37</xdr:row>
      <xdr:rowOff>162011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6397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73385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162011</xdr:rowOff>
    </xdr:from>
    <xdr:to>
      <xdr:col>45</xdr:col>
      <xdr:colOff>177800</xdr:colOff>
      <xdr:row>38</xdr:row>
      <xdr:rowOff>106753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05661"/>
          <a:ext cx="889000" cy="1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59497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68977</xdr:rowOff>
    </xdr:from>
    <xdr:to>
      <xdr:col>41</xdr:col>
      <xdr:colOff>50800</xdr:colOff>
      <xdr:row>38</xdr:row>
      <xdr:rowOff>106753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84077"/>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149765</xdr:rowOff>
    </xdr:from>
    <xdr:to>
      <xdr:col>55</xdr:col>
      <xdr:colOff>50800</xdr:colOff>
      <xdr:row>33</xdr:row>
      <xdr:rowOff>79915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6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48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69521</xdr:rowOff>
    </xdr:from>
    <xdr:to>
      <xdr:col>50</xdr:col>
      <xdr:colOff>165100</xdr:colOff>
      <xdr:row>37</xdr:row>
      <xdr:rowOff>171121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16198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8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111211</xdr:rowOff>
    </xdr:from>
    <xdr:to>
      <xdr:col>46</xdr:col>
      <xdr:colOff>38100</xdr:colOff>
      <xdr:row>38</xdr:row>
      <xdr:rowOff>41362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4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57888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55953</xdr:rowOff>
    </xdr:from>
    <xdr:to>
      <xdr:col>41</xdr:col>
      <xdr:colOff>101600</xdr:colOff>
      <xdr:row>38</xdr:row>
      <xdr:rowOff>157553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148680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18177</xdr:rowOff>
    </xdr:from>
    <xdr:to>
      <xdr:col>36</xdr:col>
      <xdr:colOff>165100</xdr:colOff>
      <xdr:row>38</xdr:row>
      <xdr:rowOff>119777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110904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60021</xdr:rowOff>
    </xdr:from>
    <xdr:to>
      <xdr:col>55</xdr:col>
      <xdr:colOff>0</xdr:colOff>
      <xdr:row>57</xdr:row>
      <xdr:rowOff>123218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32671"/>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29725</xdr:rowOff>
    </xdr:from>
    <xdr:to>
      <xdr:col>50</xdr:col>
      <xdr:colOff>114300</xdr:colOff>
      <xdr:row>57</xdr:row>
      <xdr:rowOff>60021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30925"/>
          <a:ext cx="889000" cy="20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29725</xdr:rowOff>
    </xdr:from>
    <xdr:to>
      <xdr:col>45</xdr:col>
      <xdr:colOff>177800</xdr:colOff>
      <xdr:row>56</xdr:row>
      <xdr:rowOff>139125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30925"/>
          <a:ext cx="889000" cy="10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54059</xdr:rowOff>
    </xdr:from>
    <xdr:to>
      <xdr:col>41</xdr:col>
      <xdr:colOff>50800</xdr:colOff>
      <xdr:row>56</xdr:row>
      <xdr:rowOff>139125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655259"/>
          <a:ext cx="889000" cy="8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72418</xdr:rowOff>
    </xdr:from>
    <xdr:to>
      <xdr:col>55</xdr:col>
      <xdr:colOff>50800</xdr:colOff>
      <xdr:row>58</xdr:row>
      <xdr:rowOff>2568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50845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9221</xdr:rowOff>
    </xdr:from>
    <xdr:to>
      <xdr:col>50</xdr:col>
      <xdr:colOff>165100</xdr:colOff>
      <xdr:row>57</xdr:row>
      <xdr:rowOff>110821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101948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7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150375</xdr:rowOff>
    </xdr:from>
    <xdr:to>
      <xdr:col>46</xdr:col>
      <xdr:colOff>38100</xdr:colOff>
      <xdr:row>56</xdr:row>
      <xdr:rowOff>80525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97052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88325</xdr:rowOff>
    </xdr:from>
    <xdr:to>
      <xdr:col>41</xdr:col>
      <xdr:colOff>101600</xdr:colOff>
      <xdr:row>57</xdr:row>
      <xdr:rowOff>18475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35002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3259</xdr:rowOff>
    </xdr:from>
    <xdr:to>
      <xdr:col>36</xdr:col>
      <xdr:colOff>165100</xdr:colOff>
      <xdr:row>56</xdr:row>
      <xdr:rowOff>104859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121386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7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16066</xdr:rowOff>
    </xdr:from>
    <xdr:to>
      <xdr:col>55</xdr:col>
      <xdr:colOff>0</xdr:colOff>
      <xdr:row>78</xdr:row>
      <xdr:rowOff>118021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217716"/>
          <a:ext cx="838200" cy="2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16066</xdr:rowOff>
    </xdr:from>
    <xdr:to>
      <xdr:col>50</xdr:col>
      <xdr:colOff>114300</xdr:colOff>
      <xdr:row>77</xdr:row>
      <xdr:rowOff>122882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217716"/>
          <a:ext cx="889000" cy="10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32900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100633</xdr:rowOff>
    </xdr:from>
    <xdr:to>
      <xdr:col>45</xdr:col>
      <xdr:colOff>177800</xdr:colOff>
      <xdr:row>77</xdr:row>
      <xdr:rowOff>122882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30833"/>
          <a:ext cx="889000" cy="1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146002</xdr:rowOff>
    </xdr:from>
    <xdr:to>
      <xdr:col>41</xdr:col>
      <xdr:colOff>50800</xdr:colOff>
      <xdr:row>76</xdr:row>
      <xdr:rowOff>100633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833302"/>
          <a:ext cx="889000" cy="29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124987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67221</xdr:rowOff>
    </xdr:from>
    <xdr:to>
      <xdr:col>55</xdr:col>
      <xdr:colOff>50800</xdr:colOff>
      <xdr:row>78</xdr:row>
      <xdr:rowOff>168821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153598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136716</xdr:rowOff>
    </xdr:from>
    <xdr:to>
      <xdr:col>50</xdr:col>
      <xdr:colOff>165100</xdr:colOff>
      <xdr:row>77</xdr:row>
      <xdr:rowOff>66866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83393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9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72082</xdr:rowOff>
    </xdr:from>
    <xdr:to>
      <xdr:col>46</xdr:col>
      <xdr:colOff>38100</xdr:colOff>
      <xdr:row>78</xdr:row>
      <xdr:rowOff>2232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18759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49833</xdr:rowOff>
    </xdr:from>
    <xdr:to>
      <xdr:col>41</xdr:col>
      <xdr:colOff>101600</xdr:colOff>
      <xdr:row>76</xdr:row>
      <xdr:rowOff>151433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167960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8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95202</xdr:rowOff>
    </xdr:from>
    <xdr:to>
      <xdr:col>36</xdr:col>
      <xdr:colOff>165100</xdr:colOff>
      <xdr:row>75</xdr:row>
      <xdr:rowOff>25352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41879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5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75355</xdr:rowOff>
    </xdr:from>
    <xdr:to>
      <xdr:col>55</xdr:col>
      <xdr:colOff>0</xdr:colOff>
      <xdr:row>98</xdr:row>
      <xdr:rowOff>63195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34555"/>
          <a:ext cx="838200" cy="3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21819</xdr:rowOff>
    </xdr:from>
    <xdr:to>
      <xdr:col>50</xdr:col>
      <xdr:colOff>114300</xdr:colOff>
      <xdr:row>98</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23919"/>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20458</xdr:rowOff>
    </xdr:from>
    <xdr:to>
      <xdr:col>45</xdr:col>
      <xdr:colOff>177800</xdr:colOff>
      <xdr:row>98</xdr:row>
      <xdr:rowOff>21819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651108"/>
          <a:ext cx="889000" cy="17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20458</xdr:rowOff>
    </xdr:from>
    <xdr:to>
      <xdr:col>41</xdr:col>
      <xdr:colOff>50800</xdr:colOff>
      <xdr:row>99</xdr:row>
      <xdr:rowOff>35545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51108"/>
          <a:ext cx="889000" cy="35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24555</xdr:rowOff>
    </xdr:from>
    <xdr:to>
      <xdr:col>55</xdr:col>
      <xdr:colOff>50800</xdr:colOff>
      <xdr:row>96</xdr:row>
      <xdr:rowOff>126155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2982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12395</xdr:rowOff>
    </xdr:from>
    <xdr:to>
      <xdr:col>50</xdr:col>
      <xdr:colOff>165100</xdr:colOff>
      <xdr:row>98</xdr:row>
      <xdr:rowOff>113995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105122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142469</xdr:rowOff>
    </xdr:from>
    <xdr:to>
      <xdr:col>46</xdr:col>
      <xdr:colOff>38100</xdr:colOff>
      <xdr:row>98</xdr:row>
      <xdr:rowOff>72619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63746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141108</xdr:rowOff>
    </xdr:from>
    <xdr:to>
      <xdr:col>41</xdr:col>
      <xdr:colOff>101600</xdr:colOff>
      <xdr:row>97</xdr:row>
      <xdr:rowOff>71258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156195</xdr:rowOff>
    </xdr:from>
    <xdr:to>
      <xdr:col>36</xdr:col>
      <xdr:colOff>165100</xdr:colOff>
      <xdr:row>99</xdr:row>
      <xdr:rowOff>86345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77472</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705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163749</xdr:rowOff>
    </xdr:from>
    <xdr:to>
      <xdr:col>85</xdr:col>
      <xdr:colOff>127000</xdr:colOff>
      <xdr:row>36</xdr:row>
      <xdr:rowOff>13833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5307249"/>
          <a:ext cx="838200" cy="8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76974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49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13833</xdr:rowOff>
    </xdr:from>
    <xdr:to>
      <xdr:col>81</xdr:col>
      <xdr:colOff>50800</xdr:colOff>
      <xdr:row>38</xdr:row>
      <xdr:rowOff>39116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186033"/>
          <a:ext cx="889000" cy="3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22611</xdr:rowOff>
    </xdr:from>
    <xdr:to>
      <xdr:col>76</xdr:col>
      <xdr:colOff>114300</xdr:colOff>
      <xdr:row>38</xdr:row>
      <xdr:rowOff>39116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5337561"/>
          <a:ext cx="889000" cy="12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22611</xdr:rowOff>
    </xdr:from>
    <xdr:to>
      <xdr:col>71</xdr:col>
      <xdr:colOff>177800</xdr:colOff>
      <xdr:row>37</xdr:row>
      <xdr:rowOff>17719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337561"/>
          <a:ext cx="889000" cy="10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146742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112949</xdr:rowOff>
    </xdr:from>
    <xdr:to>
      <xdr:col>85</xdr:col>
      <xdr:colOff>177800</xdr:colOff>
      <xdr:row>31</xdr:row>
      <xdr:rowOff>43099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2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65976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20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134483</xdr:rowOff>
    </xdr:from>
    <xdr:to>
      <xdr:col>81</xdr:col>
      <xdr:colOff>101600</xdr:colOff>
      <xdr:row>36</xdr:row>
      <xdr:rowOff>64633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55760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159766</xdr:rowOff>
    </xdr:from>
    <xdr:to>
      <xdr:col>76</xdr:col>
      <xdr:colOff>165100</xdr:colOff>
      <xdr:row>38</xdr:row>
      <xdr:rowOff>89916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81043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5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143261</xdr:rowOff>
    </xdr:from>
    <xdr:to>
      <xdr:col>72</xdr:col>
      <xdr:colOff>38100</xdr:colOff>
      <xdr:row>31</xdr:row>
      <xdr:rowOff>73411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2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89938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0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138369</xdr:rowOff>
    </xdr:from>
    <xdr:to>
      <xdr:col>67</xdr:col>
      <xdr:colOff>101600</xdr:colOff>
      <xdr:row>37</xdr:row>
      <xdr:rowOff>68519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85046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08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143684</xdr:rowOff>
    </xdr:from>
    <xdr:to>
      <xdr:col>85</xdr:col>
      <xdr:colOff>127000</xdr:colOff>
      <xdr:row>74</xdr:row>
      <xdr:rowOff>18346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659534"/>
          <a:ext cx="8382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143684</xdr:rowOff>
    </xdr:from>
    <xdr:to>
      <xdr:col>81</xdr:col>
      <xdr:colOff>50800</xdr:colOff>
      <xdr:row>74</xdr:row>
      <xdr:rowOff>28291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659534"/>
          <a:ext cx="889000" cy="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28291</xdr:rowOff>
    </xdr:from>
    <xdr:to>
      <xdr:col>76</xdr:col>
      <xdr:colOff>114300</xdr:colOff>
      <xdr:row>74</xdr:row>
      <xdr:rowOff>116546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715591"/>
          <a:ext cx="889000" cy="8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116546</xdr:rowOff>
    </xdr:from>
    <xdr:to>
      <xdr:col>71</xdr:col>
      <xdr:colOff>177800</xdr:colOff>
      <xdr:row>75</xdr:row>
      <xdr:rowOff>81456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803846"/>
          <a:ext cx="889000" cy="1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72324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138996</xdr:rowOff>
    </xdr:from>
    <xdr:to>
      <xdr:col>85</xdr:col>
      <xdr:colOff>177800</xdr:colOff>
      <xdr:row>74</xdr:row>
      <xdr:rowOff>69146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161873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92884</xdr:rowOff>
    </xdr:from>
    <xdr:to>
      <xdr:col>81</xdr:col>
      <xdr:colOff>101600</xdr:colOff>
      <xdr:row>74</xdr:row>
      <xdr:rowOff>23034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39561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3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148941</xdr:rowOff>
    </xdr:from>
    <xdr:to>
      <xdr:col>76</xdr:col>
      <xdr:colOff>165100</xdr:colOff>
      <xdr:row>74</xdr:row>
      <xdr:rowOff>79091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95618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4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65746</xdr:rowOff>
    </xdr:from>
    <xdr:to>
      <xdr:col>72</xdr:col>
      <xdr:colOff>38100</xdr:colOff>
      <xdr:row>74</xdr:row>
      <xdr:rowOff>167346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5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30656</xdr:rowOff>
    </xdr:from>
    <xdr:to>
      <xdr:col>67</xdr:col>
      <xdr:colOff>101600</xdr:colOff>
      <xdr:row>75</xdr:row>
      <xdr:rowOff>132256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148783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120628</xdr:rowOff>
    </xdr:from>
    <xdr:to>
      <xdr:col>85</xdr:col>
      <xdr:colOff>127000</xdr:colOff>
      <xdr:row>98</xdr:row>
      <xdr:rowOff>170278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22728"/>
          <a:ext cx="8382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101862</xdr:rowOff>
    </xdr:from>
    <xdr:to>
      <xdr:col>81</xdr:col>
      <xdr:colOff>50800</xdr:colOff>
      <xdr:row>98</xdr:row>
      <xdr:rowOff>120628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03962"/>
          <a:ext cx="889000" cy="1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84390</xdr:rowOff>
    </xdr:from>
    <xdr:to>
      <xdr:col>76</xdr:col>
      <xdr:colOff>114300</xdr:colOff>
      <xdr:row>98</xdr:row>
      <xdr:rowOff>101862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6490"/>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21166</xdr:rowOff>
    </xdr:from>
    <xdr:to>
      <xdr:col>71</xdr:col>
      <xdr:colOff>177800</xdr:colOff>
      <xdr:row>98</xdr:row>
      <xdr:rowOff>84390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51816"/>
          <a:ext cx="889000" cy="23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119478</xdr:rowOff>
    </xdr:from>
    <xdr:to>
      <xdr:col>85</xdr:col>
      <xdr:colOff>177800</xdr:colOff>
      <xdr:row>99</xdr:row>
      <xdr:rowOff>49628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34405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69828</xdr:rowOff>
    </xdr:from>
    <xdr:to>
      <xdr:col>81</xdr:col>
      <xdr:colOff>101600</xdr:colOff>
      <xdr:row>98</xdr:row>
      <xdr:rowOff>171428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162555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51062</xdr:rowOff>
    </xdr:from>
    <xdr:to>
      <xdr:col>76</xdr:col>
      <xdr:colOff>165100</xdr:colOff>
      <xdr:row>98</xdr:row>
      <xdr:rowOff>152662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143789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33590</xdr:rowOff>
    </xdr:from>
    <xdr:to>
      <xdr:col>72</xdr:col>
      <xdr:colOff>38100</xdr:colOff>
      <xdr:row>98</xdr:row>
      <xdr:rowOff>135190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126317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141816</xdr:rowOff>
    </xdr:from>
    <xdr:to>
      <xdr:col>67</xdr:col>
      <xdr:colOff>101600</xdr:colOff>
      <xdr:row>97</xdr:row>
      <xdr:rowOff>71966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88493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70282</xdr:rowOff>
    </xdr:from>
    <xdr:to>
      <xdr:col>116</xdr:col>
      <xdr:colOff>63500</xdr:colOff>
      <xdr:row>36</xdr:row>
      <xdr:rowOff>108763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42482"/>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70282</xdr:rowOff>
    </xdr:from>
    <xdr:to>
      <xdr:col>111</xdr:col>
      <xdr:colOff>177800</xdr:colOff>
      <xdr:row>36</xdr:row>
      <xdr:rowOff>80416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24248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80416</xdr:rowOff>
    </xdr:from>
    <xdr:to>
      <xdr:col>107</xdr:col>
      <xdr:colOff>50800</xdr:colOff>
      <xdr:row>37</xdr:row>
      <xdr:rowOff>111658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25261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164406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111658</xdr:rowOff>
    </xdr:from>
    <xdr:to>
      <xdr:col>102</xdr:col>
      <xdr:colOff>114300</xdr:colOff>
      <xdr:row>38</xdr:row>
      <xdr:rowOff>160121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55308"/>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35018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57963</xdr:rowOff>
    </xdr:from>
    <xdr:to>
      <xdr:col>116</xdr:col>
      <xdr:colOff>114300</xdr:colOff>
      <xdr:row>36</xdr:row>
      <xdr:rowOff>159563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80840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19482</xdr:rowOff>
    </xdr:from>
    <xdr:to>
      <xdr:col>112</xdr:col>
      <xdr:colOff>38100</xdr:colOff>
      <xdr:row>36</xdr:row>
      <xdr:rowOff>121082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137609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29616</xdr:rowOff>
    </xdr:from>
    <xdr:to>
      <xdr:col>107</xdr:col>
      <xdr:colOff>101600</xdr:colOff>
      <xdr:row>36</xdr:row>
      <xdr:rowOff>131216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147743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60858</xdr:rowOff>
    </xdr:from>
    <xdr:to>
      <xdr:col>102</xdr:col>
      <xdr:colOff>165100</xdr:colOff>
      <xdr:row>37</xdr:row>
      <xdr:rowOff>162458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109321</xdr:rowOff>
    </xdr:from>
    <xdr:to>
      <xdr:col>98</xdr:col>
      <xdr:colOff>38100</xdr:colOff>
      <xdr:row>39</xdr:row>
      <xdr:rowOff>39471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30598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1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141681</xdr:rowOff>
    </xdr:from>
    <xdr:to>
      <xdr:col>116</xdr:col>
      <xdr:colOff>63500</xdr:colOff>
      <xdr:row>57</xdr:row>
      <xdr:rowOff>165836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14331"/>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141681</xdr:rowOff>
    </xdr:from>
    <xdr:to>
      <xdr:col>111</xdr:col>
      <xdr:colOff>177800</xdr:colOff>
      <xdr:row>57</xdr:row>
      <xdr:rowOff>153797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1433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153797</xdr:rowOff>
    </xdr:from>
    <xdr:to>
      <xdr:col>107</xdr:col>
      <xdr:colOff>50800</xdr:colOff>
      <xdr:row>58</xdr:row>
      <xdr:rowOff>10846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26447"/>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62831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155397</xdr:rowOff>
    </xdr:from>
    <xdr:to>
      <xdr:col>102</xdr:col>
      <xdr:colOff>114300</xdr:colOff>
      <xdr:row>58</xdr:row>
      <xdr:rowOff>10846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28047"/>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115036</xdr:rowOff>
    </xdr:from>
    <xdr:to>
      <xdr:col>116</xdr:col>
      <xdr:colOff>114300</xdr:colOff>
      <xdr:row>58</xdr:row>
      <xdr:rowOff>45186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93463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90881</xdr:rowOff>
    </xdr:from>
    <xdr:to>
      <xdr:col>112</xdr:col>
      <xdr:colOff>38100</xdr:colOff>
      <xdr:row>58</xdr:row>
      <xdr:rowOff>21031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37558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3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102997</xdr:rowOff>
    </xdr:from>
    <xdr:to>
      <xdr:col>107</xdr:col>
      <xdr:colOff>101600</xdr:colOff>
      <xdr:row>58</xdr:row>
      <xdr:rowOff>33147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49674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5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131496</xdr:rowOff>
    </xdr:from>
    <xdr:to>
      <xdr:col>102</xdr:col>
      <xdr:colOff>165100</xdr:colOff>
      <xdr:row>58</xdr:row>
      <xdr:rowOff>61646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52773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9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104597</xdr:rowOff>
    </xdr:from>
    <xdr:to>
      <xdr:col>98</xdr:col>
      <xdr:colOff>38100</xdr:colOff>
      <xdr:row>58</xdr:row>
      <xdr:rowOff>34747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25874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96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37192</xdr:rowOff>
    </xdr:from>
    <xdr:to>
      <xdr:col>116</xdr:col>
      <xdr:colOff>63500</xdr:colOff>
      <xdr:row>75</xdr:row>
      <xdr:rowOff>60128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95942"/>
          <a:ext cx="8382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1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60128</xdr:rowOff>
    </xdr:from>
    <xdr:to>
      <xdr:col>111</xdr:col>
      <xdr:colOff>177800</xdr:colOff>
      <xdr:row>75</xdr:row>
      <xdr:rowOff>131908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8878"/>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31062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80169</xdr:rowOff>
    </xdr:from>
    <xdr:to>
      <xdr:col>107</xdr:col>
      <xdr:colOff>50800</xdr:colOff>
      <xdr:row>75</xdr:row>
      <xdr:rowOff>131908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38919"/>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27419</xdr:rowOff>
    </xdr:from>
    <xdr:to>
      <xdr:col>102</xdr:col>
      <xdr:colOff>114300</xdr:colOff>
      <xdr:row>75</xdr:row>
      <xdr:rowOff>80169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714719"/>
          <a:ext cx="889000" cy="2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77163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3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157842</xdr:rowOff>
    </xdr:from>
    <xdr:to>
      <xdr:col>116</xdr:col>
      <xdr:colOff>114300</xdr:colOff>
      <xdr:row>75</xdr:row>
      <xdr:rowOff>87992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136269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9328</xdr:rowOff>
    </xdr:from>
    <xdr:to>
      <xdr:col>112</xdr:col>
      <xdr:colOff>38100</xdr:colOff>
      <xdr:row>75</xdr:row>
      <xdr:rowOff>110928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102055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81108</xdr:rowOff>
    </xdr:from>
    <xdr:to>
      <xdr:col>107</xdr:col>
      <xdr:colOff>101600</xdr:colOff>
      <xdr:row>76</xdr:row>
      <xdr:rowOff>11258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29369</xdr:rowOff>
    </xdr:from>
    <xdr:to>
      <xdr:col>102</xdr:col>
      <xdr:colOff>165100</xdr:colOff>
      <xdr:row>75</xdr:row>
      <xdr:rowOff>130969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122096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148069</xdr:rowOff>
    </xdr:from>
    <xdr:to>
      <xdr:col>98</xdr:col>
      <xdr:colOff>38100</xdr:colOff>
      <xdr:row>74</xdr:row>
      <xdr:rowOff>78219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69346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7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人件費の増は会計年度任用職員制度開始による増。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補助費の大幅増は特別定額給付金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101,323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円増（皆増）及び新型コロナウイルス感染症対策の各種補助金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13,419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円増（皆増）等によるもの。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普通建設事業費は、新規整備分が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35,880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％）の減、更新設備分が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30,383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159.7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％）の増となり、全体では前年度比</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16,587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％）の減、類似団体平均との比較は△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56,092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円で、類似団体内の順位は前年度の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位から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位となった。保育所整備事業や小学校トイレ改修、中学校屋内運動場改修等により更新整備は増加したものの、新規整備を抑制したため全体で減となったもの。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災害復旧事業費の増は令和元年台風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号災によるもの。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公債費は地域総合整備事業債の償還完了等により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％）減となったが、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年間は増が見込まれる。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また、積立金は、類似団体が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42,622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円であるのに対し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9,191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円となっており、類似団体内順位も</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位に位置付けられている。毎年の経営努力等により基金残高は平成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年度まで増加傾向だったが、平成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年度以降は減少していく見込みとなっている。町の規模に合わせ、事業のダウンサイジングによる繰入れの抑制を図りつつ、適宜適切に積立額をコントロールしながら基金の有効活用を図る必要がある。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16,032
15,967
302.92
13,787,524
12,965,120
507,555
6,886,268
12,796,945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95809</xdr:rowOff>
    </xdr:from>
    <xdr:to>
      <xdr:col>24</xdr:col>
      <xdr:colOff>63500</xdr:colOff>
      <xdr:row>31</xdr:row>
      <xdr:rowOff>107239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1075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95809</xdr:rowOff>
    </xdr:from>
    <xdr:to>
      <xdr:col>19</xdr:col>
      <xdr:colOff>177800</xdr:colOff>
      <xdr:row>32</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1075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61519</xdr:rowOff>
    </xdr:from>
    <xdr:to>
      <xdr:col>15</xdr:col>
      <xdr:colOff>50800</xdr:colOff>
      <xdr:row>32</xdr:row>
      <xdr:rowOff>116383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4791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116383</xdr:rowOff>
    </xdr:from>
    <xdr:to>
      <xdr:col>10</xdr:col>
      <xdr:colOff>114300</xdr:colOff>
      <xdr:row>33</xdr:row>
      <xdr:rowOff>6655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0278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56439</xdr:rowOff>
    </xdr:from>
    <xdr:to>
      <xdr:col>24</xdr:col>
      <xdr:colOff>114300</xdr:colOff>
      <xdr:row>31</xdr:row>
      <xdr:rowOff>158039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142816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45009</xdr:rowOff>
    </xdr:from>
    <xdr:to>
      <xdr:col>20</xdr:col>
      <xdr:colOff>38100</xdr:colOff>
      <xdr:row>31</xdr:row>
      <xdr:rowOff>146609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163136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13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10719</xdr:rowOff>
    </xdr:from>
    <xdr:to>
      <xdr:col>15</xdr:col>
      <xdr:colOff>101600</xdr:colOff>
      <xdr:row>32</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128846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7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65583</xdr:rowOff>
    </xdr:from>
    <xdr:to>
      <xdr:col>10</xdr:col>
      <xdr:colOff>165100</xdr:colOff>
      <xdr:row>32</xdr:row>
      <xdr:rowOff>167183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12260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127305</xdr:rowOff>
    </xdr:from>
    <xdr:to>
      <xdr:col>6</xdr:col>
      <xdr:colOff>38100</xdr:colOff>
      <xdr:row>33</xdr:row>
      <xdr:rowOff>57455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73982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117549</xdr:rowOff>
    </xdr:from>
    <xdr:to>
      <xdr:col>24</xdr:col>
      <xdr:colOff>62865</xdr:colOff>
      <xdr:row>55</xdr:row>
      <xdr:rowOff>147717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90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151544</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147717</xdr:rowOff>
    </xdr:from>
    <xdr:to>
      <xdr:col>24</xdr:col>
      <xdr:colOff>152400</xdr:colOff>
      <xdr:row>55</xdr:row>
      <xdr:rowOff>147717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5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64226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117549</xdr:rowOff>
    </xdr:from>
    <xdr:to>
      <xdr:col>24</xdr:col>
      <xdr:colOff>152400</xdr:colOff>
      <xdr:row>50</xdr:row>
      <xdr:rowOff>117549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9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93633</xdr:rowOff>
    </xdr:from>
    <xdr:to>
      <xdr:col>24</xdr:col>
      <xdr:colOff>63500</xdr:colOff>
      <xdr:row>57</xdr:row>
      <xdr:rowOff>77045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3383"/>
          <a:ext cx="838200" cy="3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148186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06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125309</xdr:rowOff>
    </xdr:from>
    <xdr:to>
      <xdr:col>24</xdr:col>
      <xdr:colOff>114300</xdr:colOff>
      <xdr:row>54</xdr:row>
      <xdr:rowOff>55459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53864</xdr:rowOff>
    </xdr:from>
    <xdr:to>
      <xdr:col>19</xdr:col>
      <xdr:colOff>177800</xdr:colOff>
      <xdr:row>57</xdr:row>
      <xdr:rowOff>77045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26514"/>
          <a:ext cx="889000" cy="2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86637</xdr:rowOff>
    </xdr:from>
    <xdr:to>
      <xdr:col>20</xdr:col>
      <xdr:colOff>38100</xdr:colOff>
      <xdr:row>57</xdr:row>
      <xdr:rowOff>16787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53864</xdr:rowOff>
    </xdr:from>
    <xdr:to>
      <xdr:col>15</xdr:col>
      <xdr:colOff>50800</xdr:colOff>
      <xdr:row>57</xdr:row>
      <xdr:rowOff>108451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26514"/>
          <a:ext cx="889000" cy="5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120538</xdr:rowOff>
    </xdr:from>
    <xdr:to>
      <xdr:col>15</xdr:col>
      <xdr:colOff>101600</xdr:colOff>
      <xdr:row>57</xdr:row>
      <xdr:rowOff>50688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67215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96000</xdr:rowOff>
    </xdr:from>
    <xdr:to>
      <xdr:col>10</xdr:col>
      <xdr:colOff>114300</xdr:colOff>
      <xdr:row>57</xdr:row>
      <xdr:rowOff>108451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8650"/>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127282</xdr:rowOff>
    </xdr:from>
    <xdr:to>
      <xdr:col>10</xdr:col>
      <xdr:colOff>165100</xdr:colOff>
      <xdr:row>57</xdr:row>
      <xdr:rowOff>57432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95503</xdr:rowOff>
    </xdr:from>
    <xdr:to>
      <xdr:col>6</xdr:col>
      <xdr:colOff>38100</xdr:colOff>
      <xdr:row>57</xdr:row>
      <xdr:rowOff>25653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42180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42833</xdr:rowOff>
    </xdr:from>
    <xdr:to>
      <xdr:col>24</xdr:col>
      <xdr:colOff>114300</xdr:colOff>
      <xdr:row>55</xdr:row>
      <xdr:rowOff>144433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129210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26245</xdr:rowOff>
    </xdr:from>
    <xdr:to>
      <xdr:col>20</xdr:col>
      <xdr:colOff>38100</xdr:colOff>
      <xdr:row>57</xdr:row>
      <xdr:rowOff>127845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118972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3064</xdr:rowOff>
    </xdr:from>
    <xdr:to>
      <xdr:col>15</xdr:col>
      <xdr:colOff>101600</xdr:colOff>
      <xdr:row>57</xdr:row>
      <xdr:rowOff>104664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95791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57651</xdr:rowOff>
    </xdr:from>
    <xdr:to>
      <xdr:col>10</xdr:col>
      <xdr:colOff>165100</xdr:colOff>
      <xdr:row>57</xdr:row>
      <xdr:rowOff>159251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150378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45200</xdr:rowOff>
    </xdr:from>
    <xdr:to>
      <xdr:col>6</xdr:col>
      <xdr:colOff>38100</xdr:colOff>
      <xdr:row>57</xdr:row>
      <xdr:rowOff>146800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99543</xdr:rowOff>
    </xdr:from>
    <xdr:to>
      <xdr:col>24</xdr:col>
      <xdr:colOff>63500</xdr:colOff>
      <xdr:row>76</xdr:row>
      <xdr:rowOff>111049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15393"/>
          <a:ext cx="838200" cy="5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111049</xdr:rowOff>
    </xdr:from>
    <xdr:to>
      <xdr:col>19</xdr:col>
      <xdr:colOff>177800</xdr:colOff>
      <xdr:row>77</xdr:row>
      <xdr:rowOff>98076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41249"/>
          <a:ext cx="889000" cy="1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37368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98076</xdr:rowOff>
    </xdr:from>
    <xdr:to>
      <xdr:col>15</xdr:col>
      <xdr:colOff>50800</xdr:colOff>
      <xdr:row>77</xdr:row>
      <xdr:rowOff>124365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972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139209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151816</xdr:rowOff>
    </xdr:from>
    <xdr:to>
      <xdr:col>10</xdr:col>
      <xdr:colOff>114300</xdr:colOff>
      <xdr:row>77</xdr:row>
      <xdr:rowOff>124365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39116"/>
          <a:ext cx="889000" cy="4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48743</xdr:rowOff>
    </xdr:from>
    <xdr:to>
      <xdr:col>24</xdr:col>
      <xdr:colOff>114300</xdr:colOff>
      <xdr:row>73</xdr:row>
      <xdr:rowOff>150343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71620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1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60249</xdr:rowOff>
    </xdr:from>
    <xdr:to>
      <xdr:col>20</xdr:col>
      <xdr:colOff>38100</xdr:colOff>
      <xdr:row>76</xdr:row>
      <xdr:rowOff>161849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152976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47276</xdr:rowOff>
    </xdr:from>
    <xdr:to>
      <xdr:col>15</xdr:col>
      <xdr:colOff>101600</xdr:colOff>
      <xdr:row>77</xdr:row>
      <xdr:rowOff>148876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140003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73565</xdr:rowOff>
    </xdr:from>
    <xdr:to>
      <xdr:col>10</xdr:col>
      <xdr:colOff>165100</xdr:colOff>
      <xdr:row>78</xdr:row>
      <xdr:rowOff>3715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166292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101016</xdr:rowOff>
    </xdr:from>
    <xdr:to>
      <xdr:col>6</xdr:col>
      <xdr:colOff>38100</xdr:colOff>
      <xdr:row>75</xdr:row>
      <xdr:rowOff>31166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47693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6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2746</xdr:rowOff>
    </xdr:from>
    <xdr:to>
      <xdr:col>24</xdr:col>
      <xdr:colOff>63500</xdr:colOff>
      <xdr:row>95</xdr:row>
      <xdr:rowOff>157028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90496"/>
          <a:ext cx="838200" cy="15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157028</xdr:rowOff>
    </xdr:from>
    <xdr:to>
      <xdr:col>19</xdr:col>
      <xdr:colOff>177800</xdr:colOff>
      <xdr:row>96</xdr:row>
      <xdr:rowOff>118425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44778"/>
          <a:ext cx="889000" cy="1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146893</xdr:rowOff>
    </xdr:from>
    <xdr:to>
      <xdr:col>15</xdr:col>
      <xdr:colOff>50800</xdr:colOff>
      <xdr:row>96</xdr:row>
      <xdr:rowOff>118425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34643"/>
          <a:ext cx="889000" cy="14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146893</xdr:rowOff>
    </xdr:from>
    <xdr:to>
      <xdr:col>10</xdr:col>
      <xdr:colOff>114300</xdr:colOff>
      <xdr:row>96</xdr:row>
      <xdr:rowOff>157820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34643"/>
          <a:ext cx="889000" cy="18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123396</xdr:rowOff>
    </xdr:from>
    <xdr:to>
      <xdr:col>24</xdr:col>
      <xdr:colOff>114300</xdr:colOff>
      <xdr:row>95</xdr:row>
      <xdr:rowOff>53546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146273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9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106228</xdr:rowOff>
    </xdr:from>
    <xdr:to>
      <xdr:col>20</xdr:col>
      <xdr:colOff>38100</xdr:colOff>
      <xdr:row>96</xdr:row>
      <xdr:rowOff>36378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52905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67625</xdr:rowOff>
    </xdr:from>
    <xdr:to>
      <xdr:col>15</xdr:col>
      <xdr:colOff>101600</xdr:colOff>
      <xdr:row>96</xdr:row>
      <xdr:rowOff>169225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14302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0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96093</xdr:rowOff>
    </xdr:from>
    <xdr:to>
      <xdr:col>10</xdr:col>
      <xdr:colOff>165100</xdr:colOff>
      <xdr:row>96</xdr:row>
      <xdr:rowOff>26243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42770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107020</xdr:rowOff>
    </xdr:from>
    <xdr:to>
      <xdr:col>6</xdr:col>
      <xdr:colOff>38100</xdr:colOff>
      <xdr:row>97</xdr:row>
      <xdr:rowOff>37170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164161</xdr:rowOff>
    </xdr:from>
    <xdr:to>
      <xdr:col>55</xdr:col>
      <xdr:colOff>0</xdr:colOff>
      <xdr:row>38</xdr:row>
      <xdr:rowOff>3454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07811"/>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116476</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60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3454</xdr:rowOff>
    </xdr:from>
    <xdr:to>
      <xdr:col>50</xdr:col>
      <xdr:colOff>114300</xdr:colOff>
      <xdr:row>38</xdr:row>
      <xdr:rowOff>30658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8554"/>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92701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19228</xdr:rowOff>
    </xdr:from>
    <xdr:to>
      <xdr:col>45</xdr:col>
      <xdr:colOff>177800</xdr:colOff>
      <xdr:row>38</xdr:row>
      <xdr:rowOff>30658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343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120955</xdr:rowOff>
    </xdr:from>
    <xdr:to>
      <xdr:col>41</xdr:col>
      <xdr:colOff>50800</xdr:colOff>
      <xdr:row>38</xdr:row>
      <xdr:rowOff>19228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93155"/>
          <a:ext cx="889000" cy="2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42410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113360</xdr:rowOff>
    </xdr:from>
    <xdr:to>
      <xdr:col>55</xdr:col>
      <xdr:colOff>50800</xdr:colOff>
      <xdr:row>38</xdr:row>
      <xdr:rowOff>43511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5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136237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124104</xdr:rowOff>
    </xdr:from>
    <xdr:to>
      <xdr:col>50</xdr:col>
      <xdr:colOff>165100</xdr:colOff>
      <xdr:row>38</xdr:row>
      <xdr:rowOff>54254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70781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151308</xdr:rowOff>
    </xdr:from>
    <xdr:to>
      <xdr:col>46</xdr:col>
      <xdr:colOff>38100</xdr:colOff>
      <xdr:row>38</xdr:row>
      <xdr:rowOff>81458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97985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270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139878</xdr:rowOff>
    </xdr:from>
    <xdr:to>
      <xdr:col>41</xdr:col>
      <xdr:colOff>101600</xdr:colOff>
      <xdr:row>38</xdr:row>
      <xdr:rowOff>70028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86555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2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70155</xdr:rowOff>
    </xdr:from>
    <xdr:to>
      <xdr:col>36</xdr:col>
      <xdr:colOff>165100</xdr:colOff>
      <xdr:row>37</xdr:row>
      <xdr:rowOff>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16832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0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54748</xdr:rowOff>
    </xdr:from>
    <xdr:to>
      <xdr:col>55</xdr:col>
      <xdr:colOff>0</xdr:colOff>
      <xdr:row>57</xdr:row>
      <xdr:rowOff>115509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27398"/>
          <a:ext cx="8382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122816</xdr:rowOff>
    </xdr:from>
    <xdr:to>
      <xdr:col>50</xdr:col>
      <xdr:colOff>114300</xdr:colOff>
      <xdr:row>57</xdr:row>
      <xdr:rowOff>54748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552566"/>
          <a:ext cx="889000" cy="27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122816</xdr:rowOff>
    </xdr:from>
    <xdr:to>
      <xdr:col>45</xdr:col>
      <xdr:colOff>177800</xdr:colOff>
      <xdr:row>57</xdr:row>
      <xdr:rowOff>140756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552566"/>
          <a:ext cx="889000" cy="36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70173</xdr:rowOff>
    </xdr:from>
    <xdr:to>
      <xdr:col>41</xdr:col>
      <xdr:colOff>50800</xdr:colOff>
      <xdr:row>57</xdr:row>
      <xdr:rowOff>140756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42823"/>
          <a:ext cx="889000" cy="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64709</xdr:rowOff>
    </xdr:from>
    <xdr:to>
      <xdr:col>55</xdr:col>
      <xdr:colOff>50800</xdr:colOff>
      <xdr:row>57</xdr:row>
      <xdr:rowOff>166309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151086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5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3948</xdr:rowOff>
    </xdr:from>
    <xdr:to>
      <xdr:col>50</xdr:col>
      <xdr:colOff>165100</xdr:colOff>
      <xdr:row>57</xdr:row>
      <xdr:rowOff>105548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96675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72016</xdr:rowOff>
    </xdr:from>
    <xdr:to>
      <xdr:col>46</xdr:col>
      <xdr:colOff>38100</xdr:colOff>
      <xdr:row>56</xdr:row>
      <xdr:rowOff>2166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18693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27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89956</xdr:rowOff>
    </xdr:from>
    <xdr:to>
      <xdr:col>41</xdr:col>
      <xdr:colOff>101600</xdr:colOff>
      <xdr:row>58</xdr:row>
      <xdr:rowOff>20106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19373</xdr:rowOff>
    </xdr:from>
    <xdr:to>
      <xdr:col>36</xdr:col>
      <xdr:colOff>165100</xdr:colOff>
      <xdr:row>57</xdr:row>
      <xdr:rowOff>120973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112100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106096</xdr:rowOff>
    </xdr:from>
    <xdr:to>
      <xdr:col>55</xdr:col>
      <xdr:colOff>0</xdr:colOff>
      <xdr:row>76</xdr:row>
      <xdr:rowOff>45219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64846"/>
          <a:ext cx="838200" cy="1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31023</xdr:rowOff>
    </xdr:from>
    <xdr:to>
      <xdr:col>50</xdr:col>
      <xdr:colOff>114300</xdr:colOff>
      <xdr:row>76</xdr:row>
      <xdr:rowOff>45219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061223"/>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31023</xdr:rowOff>
    </xdr:from>
    <xdr:to>
      <xdr:col>45</xdr:col>
      <xdr:colOff>177800</xdr:colOff>
      <xdr:row>76</xdr:row>
      <xdr:rowOff>43802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061223"/>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43802</xdr:rowOff>
    </xdr:from>
    <xdr:to>
      <xdr:col>41</xdr:col>
      <xdr:colOff>50800</xdr:colOff>
      <xdr:row>76</xdr:row>
      <xdr:rowOff>115286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074002"/>
          <a:ext cx="889000" cy="7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162721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55296</xdr:rowOff>
    </xdr:from>
    <xdr:to>
      <xdr:col>55</xdr:col>
      <xdr:colOff>50800</xdr:colOff>
      <xdr:row>75</xdr:row>
      <xdr:rowOff>156896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33723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165869</xdr:rowOff>
    </xdr:from>
    <xdr:to>
      <xdr:col>50</xdr:col>
      <xdr:colOff>165100</xdr:colOff>
      <xdr:row>76</xdr:row>
      <xdr:rowOff>96019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87146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151673</xdr:rowOff>
    </xdr:from>
    <xdr:to>
      <xdr:col>46</xdr:col>
      <xdr:colOff>38100</xdr:colOff>
      <xdr:row>76</xdr:row>
      <xdr:rowOff>81823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72950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164452</xdr:rowOff>
    </xdr:from>
    <xdr:to>
      <xdr:col>41</xdr:col>
      <xdr:colOff>101600</xdr:colOff>
      <xdr:row>76</xdr:row>
      <xdr:rowOff>94602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85729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1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64486</xdr:rowOff>
    </xdr:from>
    <xdr:to>
      <xdr:col>36</xdr:col>
      <xdr:colOff>165100</xdr:colOff>
      <xdr:row>76</xdr:row>
      <xdr:rowOff>166086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0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34201</xdr:rowOff>
    </xdr:from>
    <xdr:to>
      <xdr:col>55</xdr:col>
      <xdr:colOff>0</xdr:colOff>
      <xdr:row>97</xdr:row>
      <xdr:rowOff>63086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64851"/>
          <a:ext cx="8382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167180</xdr:rowOff>
    </xdr:from>
    <xdr:to>
      <xdr:col>50</xdr:col>
      <xdr:colOff>114300</xdr:colOff>
      <xdr:row>97</xdr:row>
      <xdr:rowOff>63086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26380"/>
          <a:ext cx="889000" cy="6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109150</xdr:rowOff>
    </xdr:from>
    <xdr:to>
      <xdr:col>45</xdr:col>
      <xdr:colOff>177800</xdr:colOff>
      <xdr:row>96</xdr:row>
      <xdr:rowOff>167180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68350"/>
          <a:ext cx="889000" cy="5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109150</xdr:rowOff>
    </xdr:from>
    <xdr:to>
      <xdr:col>41</xdr:col>
      <xdr:colOff>50800</xdr:colOff>
      <xdr:row>97</xdr:row>
      <xdr:rowOff>38725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68350"/>
          <a:ext cx="889000" cy="10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154851</xdr:rowOff>
    </xdr:from>
    <xdr:to>
      <xdr:col>55</xdr:col>
      <xdr:colOff>50800</xdr:colOff>
      <xdr:row>97</xdr:row>
      <xdr:rowOff>85001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133278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12286</xdr:rowOff>
    </xdr:from>
    <xdr:to>
      <xdr:col>50</xdr:col>
      <xdr:colOff>165100</xdr:colOff>
      <xdr:row>97</xdr:row>
      <xdr:rowOff>113886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105013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3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116380</xdr:rowOff>
    </xdr:from>
    <xdr:to>
      <xdr:col>46</xdr:col>
      <xdr:colOff>38100</xdr:colOff>
      <xdr:row>97</xdr:row>
      <xdr:rowOff>46530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37657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58350</xdr:rowOff>
    </xdr:from>
    <xdr:to>
      <xdr:col>41</xdr:col>
      <xdr:colOff>101600</xdr:colOff>
      <xdr:row>96</xdr:row>
      <xdr:rowOff>159950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151077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6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159375</xdr:rowOff>
    </xdr:from>
    <xdr:to>
      <xdr:col>36</xdr:col>
      <xdr:colOff>165100</xdr:colOff>
      <xdr:row>97</xdr:row>
      <xdr:rowOff>89525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80652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140712</xdr:rowOff>
    </xdr:from>
    <xdr:to>
      <xdr:col>85</xdr:col>
      <xdr:colOff>127000</xdr:colOff>
      <xdr:row>35</xdr:row>
      <xdr:rowOff>142835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41462"/>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64491</xdr:rowOff>
    </xdr:from>
    <xdr:to>
      <xdr:col>81</xdr:col>
      <xdr:colOff>50800</xdr:colOff>
      <xdr:row>35</xdr:row>
      <xdr:rowOff>140712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93791"/>
          <a:ext cx="889000" cy="2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109068</xdr:rowOff>
    </xdr:from>
    <xdr:to>
      <xdr:col>76</xdr:col>
      <xdr:colOff>114300</xdr:colOff>
      <xdr:row>34</xdr:row>
      <xdr:rowOff>64491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252568"/>
          <a:ext cx="889000" cy="6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22885</xdr:rowOff>
    </xdr:from>
    <xdr:to>
      <xdr:col>71</xdr:col>
      <xdr:colOff>177800</xdr:colOff>
      <xdr:row>30</xdr:row>
      <xdr:rowOff>109068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166385"/>
          <a:ext cx="8890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105144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92035</xdr:rowOff>
    </xdr:from>
    <xdr:to>
      <xdr:col>85</xdr:col>
      <xdr:colOff>177800</xdr:colOff>
      <xdr:row>36</xdr:row>
      <xdr:rowOff>22185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0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70462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0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89912</xdr:rowOff>
    </xdr:from>
    <xdr:to>
      <xdr:col>81</xdr:col>
      <xdr:colOff>101600</xdr:colOff>
      <xdr:row>36</xdr:row>
      <xdr:rowOff>20062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8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13691</xdr:rowOff>
    </xdr:from>
    <xdr:to>
      <xdr:col>76</xdr:col>
      <xdr:colOff>165100</xdr:colOff>
      <xdr:row>34</xdr:row>
      <xdr:rowOff>115291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8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131818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58268</xdr:rowOff>
    </xdr:from>
    <xdr:to>
      <xdr:col>72</xdr:col>
      <xdr:colOff>38100</xdr:colOff>
      <xdr:row>30</xdr:row>
      <xdr:rowOff>159868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2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4945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49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143535</xdr:rowOff>
    </xdr:from>
    <xdr:to>
      <xdr:col>67</xdr:col>
      <xdr:colOff>101600</xdr:colOff>
      <xdr:row>30</xdr:row>
      <xdr:rowOff>73685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90212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48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167155</xdr:rowOff>
    </xdr:from>
    <xdr:to>
      <xdr:col>85</xdr:col>
      <xdr:colOff>127000</xdr:colOff>
      <xdr:row>53</xdr:row>
      <xdr:rowOff>96038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082555"/>
          <a:ext cx="838200" cy="10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171294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258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167155</xdr:rowOff>
    </xdr:from>
    <xdr:to>
      <xdr:col>81</xdr:col>
      <xdr:colOff>50800</xdr:colOff>
      <xdr:row>56</xdr:row>
      <xdr:rowOff>112291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082555"/>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93022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66045</xdr:rowOff>
    </xdr:from>
    <xdr:to>
      <xdr:col>76</xdr:col>
      <xdr:colOff>114300</xdr:colOff>
      <xdr:row>56</xdr:row>
      <xdr:rowOff>112291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667245"/>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71646</xdr:rowOff>
    </xdr:from>
    <xdr:to>
      <xdr:col>71</xdr:col>
      <xdr:colOff>177800</xdr:colOff>
      <xdr:row>56</xdr:row>
      <xdr:rowOff>66045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15596"/>
          <a:ext cx="889000" cy="85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131838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45238</xdr:rowOff>
    </xdr:from>
    <xdr:to>
      <xdr:col>85</xdr:col>
      <xdr:colOff>177800</xdr:colOff>
      <xdr:row>53</xdr:row>
      <xdr:rowOff>146838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1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68115</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9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116355</xdr:rowOff>
    </xdr:from>
    <xdr:to>
      <xdr:col>81</xdr:col>
      <xdr:colOff>101600</xdr:colOff>
      <xdr:row>53</xdr:row>
      <xdr:rowOff>46505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0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63032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88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61491</xdr:rowOff>
    </xdr:from>
    <xdr:to>
      <xdr:col>76</xdr:col>
      <xdr:colOff>165100</xdr:colOff>
      <xdr:row>56</xdr:row>
      <xdr:rowOff>163091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154218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15245</xdr:rowOff>
    </xdr:from>
    <xdr:to>
      <xdr:col>72</xdr:col>
      <xdr:colOff>38100</xdr:colOff>
      <xdr:row>56</xdr:row>
      <xdr:rowOff>116845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107972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20846</xdr:rowOff>
    </xdr:from>
    <xdr:to>
      <xdr:col>67</xdr:col>
      <xdr:colOff>101600</xdr:colOff>
      <xdr:row>51</xdr:row>
      <xdr:rowOff>122446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7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138973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5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163749</xdr:rowOff>
    </xdr:from>
    <xdr:to>
      <xdr:col>85</xdr:col>
      <xdr:colOff>127000</xdr:colOff>
      <xdr:row>76</xdr:row>
      <xdr:rowOff>13833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2165249"/>
          <a:ext cx="838200" cy="8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76974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07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13833</xdr:rowOff>
    </xdr:from>
    <xdr:to>
      <xdr:col>81</xdr:col>
      <xdr:colOff>50800</xdr:colOff>
      <xdr:row>78</xdr:row>
      <xdr:rowOff>39115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044033"/>
          <a:ext cx="889000" cy="3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22611</xdr:rowOff>
    </xdr:from>
    <xdr:to>
      <xdr:col>76</xdr:col>
      <xdr:colOff>114300</xdr:colOff>
      <xdr:row>78</xdr:row>
      <xdr:rowOff>39115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195561"/>
          <a:ext cx="889000" cy="12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22611</xdr:rowOff>
    </xdr:from>
    <xdr:to>
      <xdr:col>71</xdr:col>
      <xdr:colOff>177800</xdr:colOff>
      <xdr:row>77</xdr:row>
      <xdr:rowOff>17718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2195561"/>
          <a:ext cx="889000" cy="10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5422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0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146742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3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112949</xdr:rowOff>
    </xdr:from>
    <xdr:to>
      <xdr:col>85</xdr:col>
      <xdr:colOff>177800</xdr:colOff>
      <xdr:row>71</xdr:row>
      <xdr:rowOff>43099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21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65976</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206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134482</xdr:rowOff>
    </xdr:from>
    <xdr:to>
      <xdr:col>81</xdr:col>
      <xdr:colOff>101600</xdr:colOff>
      <xdr:row>76</xdr:row>
      <xdr:rowOff>64632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55760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159765</xdr:rowOff>
    </xdr:from>
    <xdr:to>
      <xdr:col>76</xdr:col>
      <xdr:colOff>165100</xdr:colOff>
      <xdr:row>78</xdr:row>
      <xdr:rowOff>89915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81042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143261</xdr:rowOff>
    </xdr:from>
    <xdr:to>
      <xdr:col>72</xdr:col>
      <xdr:colOff>38100</xdr:colOff>
      <xdr:row>71</xdr:row>
      <xdr:rowOff>73411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1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89938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36111" y="119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138368</xdr:rowOff>
    </xdr:from>
    <xdr:to>
      <xdr:col>67</xdr:col>
      <xdr:colOff>101600</xdr:colOff>
      <xdr:row>77</xdr:row>
      <xdr:rowOff>68518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85046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94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141235</xdr:rowOff>
    </xdr:from>
    <xdr:to>
      <xdr:col>85</xdr:col>
      <xdr:colOff>127000</xdr:colOff>
      <xdr:row>94</xdr:row>
      <xdr:rowOff>18346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086085"/>
          <a:ext cx="8382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141235</xdr:rowOff>
    </xdr:from>
    <xdr:to>
      <xdr:col>81</xdr:col>
      <xdr:colOff>50800</xdr:colOff>
      <xdr:row>94</xdr:row>
      <xdr:rowOff>28290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086085"/>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28290</xdr:rowOff>
    </xdr:from>
    <xdr:to>
      <xdr:col>76</xdr:col>
      <xdr:colOff>114300</xdr:colOff>
      <xdr:row>94</xdr:row>
      <xdr:rowOff>116546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144590"/>
          <a:ext cx="889000" cy="8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116546</xdr:rowOff>
    </xdr:from>
    <xdr:to>
      <xdr:col>71</xdr:col>
      <xdr:colOff>177800</xdr:colOff>
      <xdr:row>95</xdr:row>
      <xdr:rowOff>81455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32846"/>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72274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138996</xdr:rowOff>
    </xdr:from>
    <xdr:to>
      <xdr:col>85</xdr:col>
      <xdr:colOff>177800</xdr:colOff>
      <xdr:row>94</xdr:row>
      <xdr:rowOff>69146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161873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90435</xdr:rowOff>
    </xdr:from>
    <xdr:to>
      <xdr:col>81</xdr:col>
      <xdr:colOff>101600</xdr:colOff>
      <xdr:row>94</xdr:row>
      <xdr:rowOff>20585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0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37112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8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148940</xdr:rowOff>
    </xdr:from>
    <xdr:to>
      <xdr:col>76</xdr:col>
      <xdr:colOff>165100</xdr:colOff>
      <xdr:row>94</xdr:row>
      <xdr:rowOff>79090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0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95617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8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65746</xdr:rowOff>
    </xdr:from>
    <xdr:to>
      <xdr:col>72</xdr:col>
      <xdr:colOff>38100</xdr:colOff>
      <xdr:row>94</xdr:row>
      <xdr:rowOff>167346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1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9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30655</xdr:rowOff>
    </xdr:from>
    <xdr:to>
      <xdr:col>67</xdr:col>
      <xdr:colOff>101600</xdr:colOff>
      <xdr:row>95</xdr:row>
      <xdr:rowOff>132255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148782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総務費は特別定額給付金事業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1,623,500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千円（皆増）等により住民一人あたり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85,646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％）の大幅増となった。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27,604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％）増で、大野保育所整備事業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348,618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％）増や会計年度任用職員制度開始に伴う人件費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130,198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％）増等によるもので、類似団体内順位も前年度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位に上がった。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衛生費は、補助費が久慈広域連合し尿処理負担金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331,018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％）増、国保種市病院事業会計負担金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商工費の増は新型コロナウイルス感染症対策としての各種補助金等によるもの。</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公債費においては年々増加傾向にあった中、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年度にかけ増加が見込まれることから引き続き事業の源泉や起債発行の平準化に留意が必要である。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　新型コロナの影響により未執行事業や事業費の減額が発生した一方、コロナ対策に当たり国庫補助金や交付金等を有効活用したことにより財政調整基金については取り崩しがなく、残高は</a:t>
          </a:r>
          <a:r>
            <a:rPr kumimoji="1" lang="en-US" altLang="ja-JP" sz="1050">
              <a:solidFill>
                <a:sysClr val="windowText" lastClr="000000"/>
              </a:solidFill>
              <a:latin typeface="ＭＳ ゴシック" pitchFamily="49" charset="-128"/>
              <a:ea typeface="ＭＳ ゴシック" pitchFamily="49" charset="-128"/>
            </a:rPr>
            <a:t>59,088</a:t>
          </a:r>
          <a:r>
            <a:rPr kumimoji="1" lang="ja-JP" altLang="en-US" sz="1050">
              <a:solidFill>
                <a:sysClr val="windowText" lastClr="000000"/>
              </a:solidFill>
              <a:latin typeface="ＭＳ ゴシック" pitchFamily="49" charset="-128"/>
              <a:ea typeface="ＭＳ ゴシック" pitchFamily="49" charset="-128"/>
            </a:rPr>
            <a:t>千円増となった。今後はウィズコロナ、ポストコロナを見据えながら繰入れの抑制を図りつつ、積立額をコントロールし基金の持続可能な活用を図る必要がある。実質収支については、歳入歳出差引額が大きく増加（</a:t>
          </a:r>
          <a:r>
            <a:rPr kumimoji="1" lang="en-US" altLang="ja-JP" sz="1050">
              <a:solidFill>
                <a:sysClr val="windowText" lastClr="000000"/>
              </a:solidFill>
              <a:latin typeface="ＭＳ ゴシック" pitchFamily="49" charset="-128"/>
              <a:ea typeface="ＭＳ ゴシック" pitchFamily="49" charset="-128"/>
            </a:rPr>
            <a:t>R1:601,677</a:t>
          </a:r>
          <a:r>
            <a:rPr kumimoji="1" lang="ja-JP" altLang="en-US" sz="1050">
              <a:solidFill>
                <a:sysClr val="windowText" lastClr="000000"/>
              </a:solidFill>
              <a:latin typeface="ＭＳ ゴシック" pitchFamily="49" charset="-128"/>
              <a:ea typeface="ＭＳ ゴシック" pitchFamily="49" charset="-128"/>
            </a:rPr>
            <a:t>千円→</a:t>
          </a:r>
          <a:r>
            <a:rPr kumimoji="1" lang="en-US" altLang="ja-JP" sz="1050">
              <a:solidFill>
                <a:sysClr val="windowText" lastClr="000000"/>
              </a:solidFill>
              <a:latin typeface="ＭＳ ゴシック" pitchFamily="49" charset="-128"/>
              <a:ea typeface="ＭＳ ゴシック" pitchFamily="49" charset="-128"/>
            </a:rPr>
            <a:t>R2:822,404</a:t>
          </a:r>
          <a:r>
            <a:rPr kumimoji="1" lang="ja-JP" altLang="en-US" sz="1050">
              <a:solidFill>
                <a:sysClr val="windowText" lastClr="000000"/>
              </a:solidFill>
              <a:latin typeface="ＭＳ ゴシック" pitchFamily="49" charset="-128"/>
              <a:ea typeface="ＭＳ ゴシック" pitchFamily="49" charset="-128"/>
            </a:rPr>
            <a:t>千円）しているものの、翌年度繰越財源は減少（</a:t>
          </a:r>
          <a:r>
            <a:rPr kumimoji="1" lang="en-US" altLang="ja-JP" sz="1050">
              <a:solidFill>
                <a:sysClr val="windowText" lastClr="000000"/>
              </a:solidFill>
              <a:latin typeface="ＭＳ ゴシック" pitchFamily="49" charset="-128"/>
              <a:ea typeface="ＭＳ ゴシック" pitchFamily="49" charset="-128"/>
            </a:rPr>
            <a:t>R1:513,335</a:t>
          </a:r>
          <a:r>
            <a:rPr kumimoji="1" lang="ja-JP" altLang="en-US" sz="1050">
              <a:solidFill>
                <a:sysClr val="windowText" lastClr="000000"/>
              </a:solidFill>
              <a:latin typeface="ＭＳ ゴシック" pitchFamily="49" charset="-128"/>
              <a:ea typeface="ＭＳ ゴシック" pitchFamily="49" charset="-128"/>
            </a:rPr>
            <a:t>千円→</a:t>
          </a:r>
          <a:r>
            <a:rPr kumimoji="1" lang="en-US" altLang="ja-JP" sz="1050">
              <a:solidFill>
                <a:sysClr val="windowText" lastClr="000000"/>
              </a:solidFill>
              <a:latin typeface="ＭＳ ゴシック" pitchFamily="49" charset="-128"/>
              <a:ea typeface="ＭＳ ゴシック" pitchFamily="49" charset="-128"/>
            </a:rPr>
            <a:t>R2:314,849</a:t>
          </a:r>
          <a:r>
            <a:rPr kumimoji="1" lang="ja-JP" altLang="en-US" sz="1050">
              <a:solidFill>
                <a:sysClr val="windowText" lastClr="000000"/>
              </a:solidFill>
              <a:latin typeface="ＭＳ ゴシック" pitchFamily="49" charset="-128"/>
              <a:ea typeface="ＭＳ ゴシック" pitchFamily="49" charset="-128"/>
            </a:rPr>
            <a:t>千円）したことから、実質収支が</a:t>
          </a:r>
          <a:r>
            <a:rPr kumimoji="1" lang="en-US" altLang="ja-JP" sz="1050">
              <a:solidFill>
                <a:sysClr val="windowText" lastClr="000000"/>
              </a:solidFill>
              <a:latin typeface="ＭＳ ゴシック" pitchFamily="49" charset="-128"/>
              <a:ea typeface="ＭＳ ゴシック" pitchFamily="49" charset="-128"/>
            </a:rPr>
            <a:t>419,213</a:t>
          </a:r>
          <a:r>
            <a:rPr kumimoji="1" lang="ja-JP" altLang="en-US" sz="1050">
              <a:solidFill>
                <a:sysClr val="windowText" lastClr="000000"/>
              </a:solidFill>
              <a:latin typeface="ＭＳ ゴシック" pitchFamily="49" charset="-128"/>
              <a:ea typeface="ＭＳ ゴシック" pitchFamily="49" charset="-128"/>
            </a:rPr>
            <a:t>千円の増額となり、実質単年度収支も標準財政規模比で</a:t>
          </a:r>
          <a:r>
            <a:rPr kumimoji="1" lang="en-US" altLang="ja-JP" sz="1050">
              <a:solidFill>
                <a:sysClr val="windowText" lastClr="000000"/>
              </a:solidFill>
              <a:latin typeface="ＭＳ ゴシック" pitchFamily="49" charset="-128"/>
              <a:ea typeface="ＭＳ ゴシック" pitchFamily="49" charset="-128"/>
            </a:rPr>
            <a:t>6.95</a:t>
          </a:r>
          <a:r>
            <a:rPr kumimoji="1" lang="ja-JP" altLang="en-US" sz="1050">
              <a:solidFill>
                <a:sysClr val="windowText" lastClr="000000"/>
              </a:solidFill>
              <a:latin typeface="ＭＳ ゴシック" pitchFamily="49" charset="-128"/>
              <a:ea typeface="ＭＳ ゴシック" pitchFamily="49" charset="-128"/>
            </a:rPr>
            <a:t>％の増となった。</a:t>
          </a:r>
        </a:p>
        <a:p>
          <a:r>
            <a:rPr kumimoji="1" lang="ja-JP" altLang="en-US" sz="1050">
              <a:solidFill>
                <a:sysClr val="windowText" lastClr="000000"/>
              </a:solidFill>
              <a:latin typeface="ＭＳ ゴシック" pitchFamily="49" charset="-128"/>
              <a:ea typeface="ＭＳ ゴシック" pitchFamily="49" charset="-128"/>
            </a:rPr>
            <a:t>　地方交付税の合併算定替の終了等により今後一層厳しい財政状況が見込まれることから、経常経費の縮減を進めるなどの努力が必要である。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病院事業については、収益的収支で</a:t>
          </a:r>
          <a:r>
            <a:rPr kumimoji="1" lang="en-US" altLang="ja-JP" sz="1200">
              <a:solidFill>
                <a:sysClr val="windowText" lastClr="000000"/>
              </a:solidFill>
              <a:latin typeface="ＭＳ ゴシック" pitchFamily="49" charset="-128"/>
              <a:ea typeface="ＭＳ ゴシック" pitchFamily="49" charset="-128"/>
            </a:rPr>
            <a:t>89,288</a:t>
          </a:r>
          <a:r>
            <a:rPr kumimoji="1" lang="ja-JP" altLang="en-US" sz="1200">
              <a:solidFill>
                <a:sysClr val="windowText" lastClr="000000"/>
              </a:solidFill>
              <a:latin typeface="ＭＳ ゴシック" pitchFamily="49" charset="-128"/>
              <a:ea typeface="ＭＳ ゴシック" pitchFamily="49" charset="-128"/>
            </a:rPr>
            <a:t>千円の純損失となり、資本的収支では</a:t>
          </a:r>
          <a:r>
            <a:rPr kumimoji="1" lang="en-US" altLang="ja-JP" sz="1200">
              <a:solidFill>
                <a:sysClr val="windowText" lastClr="000000"/>
              </a:solidFill>
              <a:latin typeface="ＭＳ ゴシック" pitchFamily="49" charset="-128"/>
              <a:ea typeface="ＭＳ ゴシック" pitchFamily="49" charset="-128"/>
            </a:rPr>
            <a:t>24,947</a:t>
          </a:r>
          <a:r>
            <a:rPr kumimoji="1" lang="ja-JP" altLang="en-US" sz="1200">
              <a:solidFill>
                <a:sysClr val="windowText" lastClr="000000"/>
              </a:solidFill>
              <a:latin typeface="ＭＳ ゴシック" pitchFamily="49" charset="-128"/>
              <a:ea typeface="ＭＳ ゴシック" pitchFamily="49" charset="-128"/>
            </a:rPr>
            <a:t>千円の不足額となった。</a:t>
          </a:r>
        </a:p>
        <a:p>
          <a:r>
            <a:rPr kumimoji="1" lang="ja-JP" altLang="en-US" sz="1200">
              <a:solidFill>
                <a:sysClr val="windowText" lastClr="000000"/>
              </a:solidFill>
              <a:latin typeface="ＭＳ ゴシック" pitchFamily="49" charset="-128"/>
              <a:ea typeface="ＭＳ ゴシック" pitchFamily="49" charset="-128"/>
            </a:rPr>
            <a:t>　水道事業については、収益的収支で</a:t>
          </a:r>
          <a:r>
            <a:rPr kumimoji="1" lang="en-US" altLang="ja-JP" sz="1200">
              <a:solidFill>
                <a:sysClr val="windowText" lastClr="000000"/>
              </a:solidFill>
              <a:latin typeface="ＭＳ ゴシック" pitchFamily="49" charset="-128"/>
              <a:ea typeface="ＭＳ ゴシック" pitchFamily="49" charset="-128"/>
            </a:rPr>
            <a:t>23,079</a:t>
          </a:r>
          <a:r>
            <a:rPr kumimoji="1" lang="ja-JP" altLang="en-US" sz="1200">
              <a:solidFill>
                <a:sysClr val="windowText" lastClr="000000"/>
              </a:solidFill>
              <a:latin typeface="ＭＳ ゴシック" pitchFamily="49" charset="-128"/>
              <a:ea typeface="ＭＳ ゴシック" pitchFamily="49" charset="-128"/>
            </a:rPr>
            <a:t>千円の純利益を計上しており、資本的収支においては</a:t>
          </a:r>
          <a:r>
            <a:rPr kumimoji="1" lang="en-US" altLang="ja-JP" sz="1200">
              <a:solidFill>
                <a:sysClr val="windowText" lastClr="000000"/>
              </a:solidFill>
              <a:latin typeface="ＭＳ ゴシック" pitchFamily="49" charset="-128"/>
              <a:ea typeface="ＭＳ ゴシック" pitchFamily="49" charset="-128"/>
            </a:rPr>
            <a:t>199,733</a:t>
          </a:r>
          <a:r>
            <a:rPr kumimoji="1" lang="ja-JP" altLang="en-US" sz="1200">
              <a:solidFill>
                <a:sysClr val="windowText" lastClr="000000"/>
              </a:solidFill>
              <a:latin typeface="ＭＳ ゴシック" pitchFamily="49" charset="-128"/>
              <a:ea typeface="ＭＳ ゴシック" pitchFamily="49" charset="-128"/>
            </a:rPr>
            <a:t>千円の不足額を過年度分損益勘定留保資金で補填している。町村合併後の課題だった料金改定を令和元年度から本格実施しており、一般会計負担の縮減に寄与するものと期待している。</a:t>
          </a:r>
        </a:p>
        <a:p>
          <a:r>
            <a:rPr kumimoji="1" lang="ja-JP" altLang="en-US" sz="1200">
              <a:solidFill>
                <a:sysClr val="windowText" lastClr="000000"/>
              </a:solidFill>
              <a:latin typeface="ＭＳ ゴシック" pitchFamily="49" charset="-128"/>
              <a:ea typeface="ＭＳ ゴシック" pitchFamily="49" charset="-128"/>
            </a:rPr>
            <a:t>　一般会計については、実質単年度収支が大幅増となった（</a:t>
          </a:r>
          <a:r>
            <a:rPr kumimoji="1" lang="en-US" altLang="ja-JP" sz="1200">
              <a:solidFill>
                <a:sysClr val="windowText" lastClr="000000"/>
              </a:solidFill>
              <a:latin typeface="ＭＳ ゴシック" pitchFamily="49" charset="-128"/>
              <a:ea typeface="ＭＳ ゴシック" pitchFamily="49" charset="-128"/>
            </a:rPr>
            <a:t>1,006,121</a:t>
          </a:r>
          <a:r>
            <a:rPr kumimoji="1" lang="ja-JP" altLang="en-US" sz="1200">
              <a:solidFill>
                <a:sysClr val="windowText" lastClr="000000"/>
              </a:solidFill>
              <a:latin typeface="ＭＳ ゴシック" pitchFamily="49" charset="-128"/>
              <a:ea typeface="ＭＳ ゴシック" pitchFamily="49" charset="-128"/>
            </a:rPr>
            <a:t>千円）ことから、標準財政規模比も</a:t>
          </a:r>
          <a:r>
            <a:rPr kumimoji="1" lang="en-US" altLang="ja-JP" sz="1200">
              <a:solidFill>
                <a:sysClr val="windowText" lastClr="000000"/>
              </a:solidFill>
              <a:latin typeface="ＭＳ ゴシック" pitchFamily="49" charset="-128"/>
              <a:ea typeface="ＭＳ ゴシック" pitchFamily="49" charset="-128"/>
            </a:rPr>
            <a:t>7.37</a:t>
          </a:r>
          <a:r>
            <a:rPr kumimoji="1" lang="ja-JP" altLang="en-US" sz="1200">
              <a:solidFill>
                <a:sysClr val="windowText" lastClr="000000"/>
              </a:solidFill>
              <a:latin typeface="ＭＳ ゴシック" pitchFamily="49" charset="-128"/>
              <a:ea typeface="ＭＳ ゴシック" pitchFamily="49" charset="-128"/>
            </a:rPr>
            <a:t>％と増加した。</a:t>
          </a:r>
        </a:p>
        <a:p>
          <a:r>
            <a:rPr kumimoji="1" lang="ja-JP" altLang="en-US" sz="1200">
              <a:solidFill>
                <a:sysClr val="windowText" lastClr="000000"/>
              </a:solidFill>
              <a:latin typeface="ＭＳ ゴシック" pitchFamily="49" charset="-128"/>
              <a:ea typeface="ＭＳ ゴシック" pitchFamily="49" charset="-128"/>
            </a:rPr>
            <a:t>　公共下水道事業では、歳入が</a:t>
          </a:r>
          <a:r>
            <a:rPr kumimoji="1" lang="en-US" altLang="ja-JP" sz="1200">
              <a:solidFill>
                <a:sysClr val="windowText" lastClr="000000"/>
              </a:solidFill>
              <a:latin typeface="ＭＳ ゴシック" pitchFamily="49" charset="-128"/>
              <a:ea typeface="ＭＳ ゴシック" pitchFamily="49" charset="-128"/>
            </a:rPr>
            <a:t>4.7</a:t>
          </a:r>
          <a:r>
            <a:rPr kumimoji="1" lang="ja-JP" altLang="en-US" sz="1200">
              <a:solidFill>
                <a:sysClr val="windowText" lastClr="000000"/>
              </a:solidFill>
              <a:latin typeface="ＭＳ ゴシック" pitchFamily="49" charset="-128"/>
              <a:ea typeface="ＭＳ ゴシック" pitchFamily="49" charset="-128"/>
            </a:rPr>
            <a:t>％、歳出が</a:t>
          </a:r>
          <a:r>
            <a:rPr kumimoji="1" lang="en-US" altLang="ja-JP" sz="1200">
              <a:solidFill>
                <a:sysClr val="windowText" lastClr="000000"/>
              </a:solidFill>
              <a:latin typeface="ＭＳ ゴシック" pitchFamily="49" charset="-128"/>
              <a:ea typeface="ＭＳ ゴシック" pitchFamily="49" charset="-128"/>
            </a:rPr>
            <a:t>5.1</a:t>
          </a:r>
          <a:r>
            <a:rPr kumimoji="1" lang="ja-JP" altLang="en-US" sz="1200">
              <a:solidFill>
                <a:sysClr val="windowText" lastClr="000000"/>
              </a:solidFill>
              <a:latin typeface="ＭＳ ゴシック" pitchFamily="49" charset="-128"/>
              <a:ea typeface="ＭＳ ゴシック" pitchFamily="49" charset="-128"/>
            </a:rPr>
            <a:t>％それぞれ減となり、</a:t>
          </a:r>
          <a:r>
            <a:rPr kumimoji="1" lang="en-US" altLang="ja-JP" sz="1200">
              <a:solidFill>
                <a:sysClr val="windowText" lastClr="000000"/>
              </a:solidFill>
              <a:latin typeface="ＭＳ ゴシック" pitchFamily="49" charset="-128"/>
              <a:ea typeface="ＭＳ ゴシック" pitchFamily="49" charset="-128"/>
            </a:rPr>
            <a:t>6,053</a:t>
          </a:r>
          <a:r>
            <a:rPr kumimoji="1" lang="ja-JP" altLang="en-US" sz="1200">
              <a:solidFill>
                <a:sysClr val="windowText" lastClr="000000"/>
              </a:solidFill>
              <a:latin typeface="ＭＳ ゴシック" pitchFamily="49" charset="-128"/>
              <a:ea typeface="ＭＳ ゴシック" pitchFamily="49" charset="-128"/>
            </a:rPr>
            <a:t>千円の実質収支黒字となっている。歳入においては国庫支出金等の減、歳出においては、公共下水道事業費等の減が要因である。</a:t>
          </a:r>
        </a:p>
        <a:p>
          <a:r>
            <a:rPr kumimoji="1" lang="ja-JP" altLang="en-US" sz="1200">
              <a:solidFill>
                <a:sysClr val="windowText" lastClr="000000"/>
              </a:solidFill>
              <a:latin typeface="ＭＳ ゴシック" pitchFamily="49" charset="-128"/>
              <a:ea typeface="ＭＳ ゴシック" pitchFamily="49" charset="-128"/>
            </a:rPr>
            <a:t>　国民健康保険会計については前年より</a:t>
          </a:r>
          <a:r>
            <a:rPr kumimoji="1" lang="en-US" altLang="ja-JP" sz="1200">
              <a:solidFill>
                <a:sysClr val="windowText" lastClr="000000"/>
              </a:solidFill>
              <a:latin typeface="ＭＳ ゴシック" pitchFamily="49" charset="-128"/>
              <a:ea typeface="ＭＳ ゴシック" pitchFamily="49" charset="-128"/>
            </a:rPr>
            <a:t>0.47</a:t>
          </a:r>
          <a:r>
            <a:rPr kumimoji="1" lang="ja-JP" altLang="en-US" sz="1200">
              <a:solidFill>
                <a:sysClr val="windowText" lastClr="000000"/>
              </a:solidFill>
              <a:latin typeface="ＭＳ ゴシック" pitchFamily="49" charset="-128"/>
              <a:ea typeface="ＭＳ ゴシック" pitchFamily="49" charset="-128"/>
            </a:rPr>
            <a:t>ポイント減少し、実質収支の黒字額は</a:t>
          </a:r>
          <a:r>
            <a:rPr kumimoji="1" lang="en-US" altLang="ja-JP" sz="1200">
              <a:solidFill>
                <a:sysClr val="windowText" lastClr="000000"/>
              </a:solidFill>
              <a:latin typeface="ＭＳ ゴシック" pitchFamily="49" charset="-128"/>
              <a:ea typeface="ＭＳ ゴシック" pitchFamily="49" charset="-128"/>
            </a:rPr>
            <a:t>48,501</a:t>
          </a:r>
          <a:r>
            <a:rPr kumimoji="1" lang="ja-JP" altLang="en-US" sz="1200">
              <a:solidFill>
                <a:sysClr val="windowText" lastClr="000000"/>
              </a:solidFill>
              <a:latin typeface="ＭＳ ゴシック" pitchFamily="49" charset="-128"/>
              <a:ea typeface="ＭＳ ゴシック" pitchFamily="49" charset="-128"/>
            </a:rPr>
            <a:t>千円から</a:t>
          </a:r>
          <a:r>
            <a:rPr kumimoji="1" lang="en-US" altLang="ja-JP" sz="1200">
              <a:solidFill>
                <a:sysClr val="windowText" lastClr="000000"/>
              </a:solidFill>
              <a:latin typeface="ＭＳ ゴシック" pitchFamily="49" charset="-128"/>
              <a:ea typeface="ＭＳ ゴシック" pitchFamily="49" charset="-128"/>
            </a:rPr>
            <a:t>2,821</a:t>
          </a:r>
          <a:r>
            <a:rPr kumimoji="1" lang="ja-JP" altLang="en-US" sz="1200">
              <a:solidFill>
                <a:sysClr val="windowText" lastClr="000000"/>
              </a:solidFill>
              <a:latin typeface="ＭＳ ゴシック" pitchFamily="49" charset="-128"/>
              <a:ea typeface="ＭＳ ゴシック" pitchFamily="49" charset="-128"/>
            </a:rPr>
            <a:t>千円に減少した。歳入においては県支出金が</a:t>
          </a:r>
          <a:r>
            <a:rPr kumimoji="1" lang="en-US" altLang="ja-JP" sz="1200">
              <a:solidFill>
                <a:sysClr val="windowText" lastClr="000000"/>
              </a:solidFill>
              <a:latin typeface="ＭＳ ゴシック" pitchFamily="49" charset="-128"/>
              <a:ea typeface="ＭＳ ゴシック" pitchFamily="49" charset="-128"/>
            </a:rPr>
            <a:t>57,989</a:t>
          </a:r>
          <a:r>
            <a:rPr kumimoji="1" lang="ja-JP" altLang="en-US" sz="1200">
              <a:solidFill>
                <a:sysClr val="windowText" lastClr="000000"/>
              </a:solidFill>
              <a:latin typeface="ＭＳ ゴシック" pitchFamily="49" charset="-128"/>
              <a:ea typeface="ＭＳ ゴシック" pitchFamily="49" charset="-128"/>
            </a:rPr>
            <a:t>千円の減、歳出においては保険給付費が</a:t>
          </a:r>
          <a:r>
            <a:rPr kumimoji="1" lang="en-US" altLang="ja-JP" sz="1200">
              <a:solidFill>
                <a:sysClr val="windowText" lastClr="000000"/>
              </a:solidFill>
              <a:latin typeface="ＭＳ ゴシック" pitchFamily="49" charset="-128"/>
              <a:ea typeface="ＭＳ ゴシック" pitchFamily="49" charset="-128"/>
            </a:rPr>
            <a:t>30,289</a:t>
          </a:r>
          <a:r>
            <a:rPr kumimoji="1" lang="ja-JP" altLang="en-US" sz="1200">
              <a:solidFill>
                <a:sysClr val="windowText" lastClr="000000"/>
              </a:solidFill>
              <a:latin typeface="ＭＳ ゴシック" pitchFamily="49" charset="-128"/>
              <a:ea typeface="ＭＳ ゴシック" pitchFamily="49" charset="-128"/>
            </a:rPr>
            <a:t>千円の減などが要因である。</a:t>
          </a:r>
        </a:p>
        <a:p>
          <a:r>
            <a:rPr kumimoji="1" lang="ja-JP" altLang="en-US" sz="1200">
              <a:solidFill>
                <a:sysClr val="windowText" lastClr="000000"/>
              </a:solidFill>
              <a:latin typeface="ＭＳ ゴシック" pitchFamily="49" charset="-128"/>
              <a:ea typeface="ＭＳ ゴシック" pitchFamily="49" charset="-128"/>
            </a:rPr>
            <a:t>　その他の会計についても、一般会計からの繰入金等で黒字を維持している状況であるが、一般会計の負担を必要最少限に抑えるため、基準外繰入を抑えるよう努め、収支均衡を図っている状況である。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20&#36001;&#25919;&#29366;&#27841;&#36039;&#26009;&#38598;&#8230;&#26087;&#36001;&#25919;&#27604;&#36611;&#20998;&#26512;&#34920;&#31561;/R4/01_R3&#24180;&#24230;&#29256;&#65288;R2&#27770;&#31639;&#65289;/13%20&#36215;&#26696;&#29992;&#65288;2&#22238;&#30446;&#65289;/&#12304;&#36001;&#25919;&#29366;&#27841;&#36039;&#26009;&#38598;&#12305;_035076_&#27915;&#3732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33.1</v>
          </cell>
          <cell r="BX51">
            <v>27</v>
          </cell>
          <cell r="CF51">
            <v>20.100000000000001</v>
          </cell>
          <cell r="CN51">
            <v>27.5</v>
          </cell>
          <cell r="CV51">
            <v>18.899999999999999</v>
          </cell>
        </row>
        <row r="53">
          <cell r="BP53">
            <v>62.4</v>
          </cell>
          <cell r="BX53">
            <v>63.5</v>
          </cell>
          <cell r="CF53">
            <v>65.3</v>
          </cell>
          <cell r="CN53">
            <v>67.099999999999994</v>
          </cell>
          <cell r="CV53">
            <v>68.7</v>
          </cell>
        </row>
        <row r="55">
          <cell r="AN55" t="str">
            <v>類似団体内平均値</v>
          </cell>
          <cell r="BP55">
            <v>24</v>
          </cell>
          <cell r="BX55">
            <v>19.8</v>
          </cell>
          <cell r="CF55">
            <v>19.8</v>
          </cell>
          <cell r="CN55">
            <v>20</v>
          </cell>
          <cell r="CV55">
            <v>10.199999999999999</v>
          </cell>
        </row>
        <row r="57">
          <cell r="BP57">
            <v>56.1</v>
          </cell>
          <cell r="BX57">
            <v>58.6</v>
          </cell>
          <cell r="CF57">
            <v>59.7</v>
          </cell>
          <cell r="CN57">
            <v>60.7</v>
          </cell>
          <cell r="CV57">
            <v>61.1</v>
          </cell>
        </row>
        <row r="72">
          <cell r="BP72" t="str">
            <v>H28</v>
          </cell>
          <cell r="BX72" t="str">
            <v>H29</v>
          </cell>
          <cell r="CF72" t="str">
            <v>H30</v>
          </cell>
          <cell r="CN72" t="str">
            <v>R01</v>
          </cell>
          <cell r="CV72" t="str">
            <v>R02</v>
          </cell>
        </row>
        <row r="73">
          <cell r="AN73" t="str">
            <v>当該団体値</v>
          </cell>
          <cell r="BP73">
            <v>33.1</v>
          </cell>
          <cell r="BX73">
            <v>27</v>
          </cell>
          <cell r="CF73">
            <v>20.100000000000001</v>
          </cell>
          <cell r="CN73">
            <v>27.5</v>
          </cell>
          <cell r="CV73">
            <v>18.899999999999999</v>
          </cell>
        </row>
        <row r="75">
          <cell r="BP75">
            <v>9.9</v>
          </cell>
          <cell r="BX75">
            <v>11</v>
          </cell>
          <cell r="CF75">
            <v>11.8</v>
          </cell>
          <cell r="CN75">
            <v>12.6</v>
          </cell>
          <cell r="CV75">
            <v>12.2</v>
          </cell>
        </row>
        <row r="77">
          <cell r="AN77" t="str">
            <v>類似団体内平均値</v>
          </cell>
          <cell r="BP77">
            <v>24</v>
          </cell>
          <cell r="BX77">
            <v>19.8</v>
          </cell>
          <cell r="CF77">
            <v>19.8</v>
          </cell>
          <cell r="CN77">
            <v>20</v>
          </cell>
          <cell r="CV77">
            <v>10.199999999999999</v>
          </cell>
        </row>
        <row r="79">
          <cell r="BP79">
            <v>9.1</v>
          </cell>
          <cell r="BX79">
            <v>8.9</v>
          </cell>
          <cell r="CF79">
            <v>8.8000000000000007</v>
          </cell>
          <cell r="CN79">
            <v>8.9</v>
          </cell>
          <cell r="CV79">
            <v>8.6999999999999993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13787524</v>
      </c>
      <c r="BO4" s="395"/>
      <c r="BP4" s="395"/>
      <c r="BQ4" s="395"/>
      <c r="BR4" s="395"/>
      <c r="BS4" s="395"/>
      <c r="BT4" s="395"/>
      <c r="BU4" s="396"/>
      <c r="BV4" s="394">
        <v>11615016</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7.4</v>
      </c>
      <c r="CU4" s="401"/>
      <c r="CV4" s="401"/>
      <c r="CW4" s="401"/>
      <c r="CX4" s="401"/>
      <c r="CY4" s="401"/>
      <c r="CZ4" s="401"/>
      <c r="DA4" s="402"/>
      <c r="DB4" s="400">
        <v>1.3</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12965120</v>
      </c>
      <c r="BO5" s="432"/>
      <c r="BP5" s="432"/>
      <c r="BQ5" s="432"/>
      <c r="BR5" s="432"/>
      <c r="BS5" s="432"/>
      <c r="BT5" s="432"/>
      <c r="BU5" s="433"/>
      <c r="BV5" s="431">
        <v>11013339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85.8</v>
      </c>
      <c r="CU5" s="429"/>
      <c r="CV5" s="429"/>
      <c r="CW5" s="429"/>
      <c r="CX5" s="429"/>
      <c r="CY5" s="429"/>
      <c r="CZ5" s="429"/>
      <c r="DA5" s="430"/>
      <c r="DB5" s="428">
        <v>91.5</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822404</v>
      </c>
      <c r="BO6" s="432"/>
      <c r="BP6" s="432"/>
      <c r="BQ6" s="432"/>
      <c r="BR6" s="432"/>
      <c r="BS6" s="432"/>
      <c r="BT6" s="432"/>
      <c r="BU6" s="433"/>
      <c r="BV6" s="431">
        <v>601677</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88.4</v>
      </c>
      <c r="CU6" s="469"/>
      <c r="CV6" s="469"/>
      <c r="CW6" s="469"/>
      <c r="CX6" s="469"/>
      <c r="CY6" s="469"/>
      <c r="CZ6" s="469"/>
      <c r="DA6" s="470"/>
      <c r="DB6" s="468">
        <v>94.3</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314849</v>
      </c>
      <c r="BO7" s="432"/>
      <c r="BP7" s="432"/>
      <c r="BQ7" s="432"/>
      <c r="BR7" s="432"/>
      <c r="BS7" s="432"/>
      <c r="BT7" s="432"/>
      <c r="BU7" s="433"/>
      <c r="BV7" s="431">
        <v>513335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6886268</v>
      </c>
      <c r="CU7" s="432"/>
      <c r="CV7" s="432"/>
      <c r="CW7" s="432"/>
      <c r="CX7" s="432"/>
      <c r="CY7" s="432"/>
      <c r="CZ7" s="432"/>
      <c r="DA7" s="433"/>
      <c r="DB7" s="431">
        <v>6733277</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507555</v>
      </c>
      <c r="BO8" s="432"/>
      <c r="BP8" s="432"/>
      <c r="BQ8" s="432"/>
      <c r="BR8" s="432"/>
      <c r="BS8" s="432"/>
      <c r="BT8" s="432"/>
      <c r="BU8" s="433"/>
      <c r="BV8" s="431">
        <v>88342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0.26</v>
      </c>
      <c r="CU8" s="472"/>
      <c r="CV8" s="472"/>
      <c r="CW8" s="472"/>
      <c r="CX8" s="472"/>
      <c r="CY8" s="472"/>
      <c r="CZ8" s="472"/>
      <c r="DA8" s="473"/>
      <c r="DB8" s="471">
        <v>0.26</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15091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419213</v>
      </c>
      <c r="BO9" s="432"/>
      <c r="BP9" s="432"/>
      <c r="BQ9" s="432"/>
      <c r="BR9" s="432"/>
      <c r="BS9" s="432"/>
      <c r="BT9" s="432"/>
      <c r="BU9" s="433"/>
      <c r="BV9" s="431">
        <v>-227424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17.3</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117</v>
      </c>
      <c r="M10" s="461"/>
      <c r="N10" s="461"/>
      <c r="O10" s="461"/>
      <c r="P10" s="461"/>
      <c r="Q10" s="462"/>
      <c r="R10" s="482">
        <v>16693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59088</v>
      </c>
      <c r="BO10" s="432"/>
      <c r="BP10" s="432"/>
      <c r="BQ10" s="432"/>
      <c r="BR10" s="432"/>
      <c r="BS10" s="432"/>
      <c r="BT10" s="432"/>
      <c r="BU10" s="433"/>
      <c r="BV10" s="431">
        <v>165904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39200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c r="A12" s="187"/>
      <c r="B12" s="491" t="s">
        <v>129</v>
      </c>
      <c r="C12" s="492"/>
      <c r="D12" s="492"/>
      <c r="E12" s="492"/>
      <c r="F12" s="492"/>
      <c r="G12" s="492"/>
      <c r="H12" s="492"/>
      <c r="I12" s="492"/>
      <c r="J12" s="492"/>
      <c r="K12" s="493"/>
      <c r="L12" s="500" t="s">
        <v>130</v>
      </c>
      <c r="M12" s="501"/>
      <c r="N12" s="501"/>
      <c r="O12" s="501"/>
      <c r="P12" s="501"/>
      <c r="Q12" s="502"/>
      <c r="R12" s="503">
        <v>16032</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505500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136</v>
      </c>
      <c r="N13" s="523"/>
      <c r="O13" s="523"/>
      <c r="P13" s="523"/>
      <c r="Q13" s="524"/>
      <c r="R13" s="515">
        <v>15967</v>
      </c>
      <c r="S13" s="516"/>
      <c r="T13" s="516"/>
      <c r="U13" s="516"/>
      <c r="V13" s="517"/>
      <c r="W13" s="447" t="s">
        <v>137</v>
      </c>
      <c r="X13" s="448"/>
      <c r="Y13" s="448"/>
      <c r="Z13" s="448"/>
      <c r="AA13" s="448"/>
      <c r="AB13" s="438"/>
      <c r="AC13" s="482">
        <v>1566</v>
      </c>
      <c r="AD13" s="483"/>
      <c r="AE13" s="483"/>
      <c r="AF13" s="483"/>
      <c r="AG13" s="525"/>
      <c r="AH13" s="482">
        <v>1657</v>
      </c>
      <c r="AI13" s="483"/>
      <c r="AJ13" s="483"/>
      <c r="AK13" s="483"/>
      <c r="AL13" s="484"/>
      <c r="AM13" s="460" t="s">
        <v>138</v>
      </c>
      <c r="AN13" s="461"/>
      <c r="AO13" s="461"/>
      <c r="AP13" s="461"/>
      <c r="AQ13" s="461"/>
      <c r="AR13" s="461"/>
      <c r="AS13" s="461"/>
      <c r="AT13" s="462"/>
      <c r="AU13" s="463" t="s">
        <v>119</v>
      </c>
      <c r="AV13" s="464"/>
      <c r="AW13" s="464"/>
      <c r="AX13" s="464"/>
      <c r="AY13" s="465" t="s">
        <v>139</v>
      </c>
      <c r="AZ13" s="466"/>
      <c r="BA13" s="466"/>
      <c r="BB13" s="466"/>
      <c r="BC13" s="466"/>
      <c r="BD13" s="466"/>
      <c r="BE13" s="466"/>
      <c r="BF13" s="466"/>
      <c r="BG13" s="466"/>
      <c r="BH13" s="466"/>
      <c r="BI13" s="466"/>
      <c r="BJ13" s="466"/>
      <c r="BK13" s="466"/>
      <c r="BL13" s="466"/>
      <c r="BM13" s="467"/>
      <c r="BN13" s="431">
        <v>478301</v>
      </c>
      <c r="BO13" s="432"/>
      <c r="BP13" s="432"/>
      <c r="BQ13" s="432"/>
      <c r="BR13" s="432"/>
      <c r="BS13" s="432"/>
      <c r="BT13" s="432"/>
      <c r="BU13" s="433"/>
      <c r="BV13" s="431">
        <v>-527820</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12.2</v>
      </c>
      <c r="CU13" s="429"/>
      <c r="CV13" s="429"/>
      <c r="CW13" s="429"/>
      <c r="CX13" s="429"/>
      <c r="CY13" s="429"/>
      <c r="CZ13" s="429"/>
      <c r="DA13" s="430"/>
      <c r="DB13" s="428">
        <v>12.6</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141</v>
      </c>
      <c r="M14" s="513"/>
      <c r="N14" s="513"/>
      <c r="O14" s="513"/>
      <c r="P14" s="513"/>
      <c r="Q14" s="514"/>
      <c r="R14" s="515">
        <v>16436</v>
      </c>
      <c r="S14" s="516"/>
      <c r="T14" s="516"/>
      <c r="U14" s="516"/>
      <c r="V14" s="517"/>
      <c r="W14" s="421"/>
      <c r="X14" s="422"/>
      <c r="Y14" s="422"/>
      <c r="Z14" s="422"/>
      <c r="AA14" s="422"/>
      <c r="AB14" s="411"/>
      <c r="AC14" s="518">
        <v>20.100000000000001</v>
      </c>
      <c r="AD14" s="519"/>
      <c r="AE14" s="519"/>
      <c r="AF14" s="519"/>
      <c r="AG14" s="520"/>
      <c r="AH14" s="518">
        <v>21.4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18.899999999999999</v>
      </c>
      <c r="CU14" s="530"/>
      <c r="CV14" s="530"/>
      <c r="CW14" s="530"/>
      <c r="CX14" s="530"/>
      <c r="CY14" s="530"/>
      <c r="CZ14" s="530"/>
      <c r="DA14" s="531"/>
      <c r="DB14" s="529">
        <v>27.5</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136</v>
      </c>
      <c r="N15" s="523"/>
      <c r="O15" s="523"/>
      <c r="P15" s="523"/>
      <c r="Q15" s="524"/>
      <c r="R15" s="515">
        <v>16375</v>
      </c>
      <c r="S15" s="516"/>
      <c r="T15" s="516"/>
      <c r="U15" s="516"/>
      <c r="V15" s="517"/>
      <c r="W15" s="447" t="s">
        <v>143</v>
      </c>
      <c r="X15" s="448"/>
      <c r="Y15" s="448"/>
      <c r="Z15" s="448"/>
      <c r="AA15" s="448"/>
      <c r="AB15" s="438"/>
      <c r="AC15" s="482">
        <v>2348</v>
      </c>
      <c r="AD15" s="483"/>
      <c r="AE15" s="483"/>
      <c r="AF15" s="483"/>
      <c r="AG15" s="525"/>
      <c r="AH15" s="482">
        <v>2340</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1650750</v>
      </c>
      <c r="BO15" s="395"/>
      <c r="BP15" s="395"/>
      <c r="BQ15" s="395"/>
      <c r="BR15" s="395"/>
      <c r="BS15" s="395"/>
      <c r="BT15" s="395"/>
      <c r="BU15" s="396"/>
      <c r="BV15" s="394">
        <v>1606572</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30.2</v>
      </c>
      <c r="AD16" s="519"/>
      <c r="AE16" s="519"/>
      <c r="AF16" s="519"/>
      <c r="AG16" s="520"/>
      <c r="AH16" s="518">
        <v>30.3</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6249015</v>
      </c>
      <c r="BO16" s="432"/>
      <c r="BP16" s="432"/>
      <c r="BQ16" s="432"/>
      <c r="BR16" s="432"/>
      <c r="BS16" s="432"/>
      <c r="BT16" s="432"/>
      <c r="BU16" s="433"/>
      <c r="BV16" s="431">
        <v>6053624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3860</v>
      </c>
      <c r="AD17" s="483"/>
      <c r="AE17" s="483"/>
      <c r="AF17" s="483"/>
      <c r="AG17" s="525"/>
      <c r="AH17" s="482">
        <v>3731</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2051440</v>
      </c>
      <c r="BO17" s="432"/>
      <c r="BP17" s="432"/>
      <c r="BQ17" s="432"/>
      <c r="BR17" s="432"/>
      <c r="BS17" s="432"/>
      <c r="BT17" s="432"/>
      <c r="BU17" s="433"/>
      <c r="BV17" s="431">
        <v>2017423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153</v>
      </c>
      <c r="C18" s="474"/>
      <c r="D18" s="474"/>
      <c r="E18" s="546"/>
      <c r="F18" s="546"/>
      <c r="G18" s="546"/>
      <c r="H18" s="546"/>
      <c r="I18" s="546"/>
      <c r="J18" s="546"/>
      <c r="K18" s="546"/>
      <c r="L18" s="547">
        <v>302.92</v>
      </c>
      <c r="M18" s="547"/>
      <c r="N18" s="547"/>
      <c r="O18" s="547"/>
      <c r="P18" s="547"/>
      <c r="Q18" s="547"/>
      <c r="R18" s="548"/>
      <c r="S18" s="548"/>
      <c r="T18" s="548"/>
      <c r="U18" s="548"/>
      <c r="V18" s="549"/>
      <c r="W18" s="449"/>
      <c r="X18" s="450"/>
      <c r="Y18" s="450"/>
      <c r="Z18" s="450"/>
      <c r="AA18" s="450"/>
      <c r="AB18" s="441"/>
      <c r="AC18" s="550">
        <v>49.7</v>
      </c>
      <c r="AD18" s="551"/>
      <c r="AE18" s="551"/>
      <c r="AF18" s="551"/>
      <c r="AG18" s="552"/>
      <c r="AH18" s="550">
        <v>48.3</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5848450</v>
      </c>
      <c r="BO18" s="432"/>
      <c r="BP18" s="432"/>
      <c r="BQ18" s="432"/>
      <c r="BR18" s="432"/>
      <c r="BS18" s="432"/>
      <c r="BT18" s="432"/>
      <c r="BU18" s="433"/>
      <c r="BV18" s="431">
        <v>6014060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155</v>
      </c>
      <c r="C19" s="474"/>
      <c r="D19" s="474"/>
      <c r="E19" s="546"/>
      <c r="F19" s="546"/>
      <c r="G19" s="546"/>
      <c r="H19" s="546"/>
      <c r="I19" s="546"/>
      <c r="J19" s="546"/>
      <c r="K19" s="546"/>
      <c r="L19" s="554">
        <v>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8547444</v>
      </c>
      <c r="BO19" s="432"/>
      <c r="BP19" s="432"/>
      <c r="BQ19" s="432"/>
      <c r="BR19" s="432"/>
      <c r="BS19" s="432"/>
      <c r="BT19" s="432"/>
      <c r="BU19" s="433"/>
      <c r="BV19" s="431">
        <v>8561352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157</v>
      </c>
      <c r="C20" s="474"/>
      <c r="D20" s="474"/>
      <c r="E20" s="546"/>
      <c r="F20" s="546"/>
      <c r="G20" s="546"/>
      <c r="H20" s="546"/>
      <c r="I20" s="546"/>
      <c r="J20" s="546"/>
      <c r="K20" s="546"/>
      <c r="L20" s="554">
        <v>5793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12796945</v>
      </c>
      <c r="BO23" s="432"/>
      <c r="BP23" s="432"/>
      <c r="BQ23" s="432"/>
      <c r="BR23" s="432"/>
      <c r="BS23" s="432"/>
      <c r="BT23" s="432"/>
      <c r="BU23" s="433"/>
      <c r="BV23" s="431">
        <v>13214912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166</v>
      </c>
      <c r="F24" s="461"/>
      <c r="G24" s="461"/>
      <c r="H24" s="461"/>
      <c r="I24" s="461"/>
      <c r="J24" s="461"/>
      <c r="K24" s="462"/>
      <c r="L24" s="482">
        <v>1</v>
      </c>
      <c r="M24" s="483"/>
      <c r="N24" s="483"/>
      <c r="O24" s="483"/>
      <c r="P24" s="525"/>
      <c r="Q24" s="482">
        <v>6480</v>
      </c>
      <c r="R24" s="483"/>
      <c r="S24" s="483"/>
      <c r="T24" s="483"/>
      <c r="U24" s="483"/>
      <c r="V24" s="525"/>
      <c r="W24" s="584"/>
      <c r="X24" s="572"/>
      <c r="Y24" s="573"/>
      <c r="Z24" s="481" t="s">
        <v>167</v>
      </c>
      <c r="AA24" s="461"/>
      <c r="AB24" s="461"/>
      <c r="AC24" s="461"/>
      <c r="AD24" s="461"/>
      <c r="AE24" s="461"/>
      <c r="AF24" s="461"/>
      <c r="AG24" s="462"/>
      <c r="AH24" s="482">
        <v>200</v>
      </c>
      <c r="AI24" s="483"/>
      <c r="AJ24" s="483"/>
      <c r="AK24" s="483"/>
      <c r="AL24" s="525"/>
      <c r="AM24" s="482">
        <v>593600</v>
      </c>
      <c r="AN24" s="483"/>
      <c r="AO24" s="483"/>
      <c r="AP24" s="483"/>
      <c r="AQ24" s="483"/>
      <c r="AR24" s="525"/>
      <c r="AS24" s="482">
        <v>2968</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11010108</v>
      </c>
      <c r="BO24" s="432"/>
      <c r="BP24" s="432"/>
      <c r="BQ24" s="432"/>
      <c r="BR24" s="432"/>
      <c r="BS24" s="432"/>
      <c r="BT24" s="432"/>
      <c r="BU24" s="433"/>
      <c r="BV24" s="431">
        <v>11512849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169</v>
      </c>
      <c r="F25" s="461"/>
      <c r="G25" s="461"/>
      <c r="H25" s="461"/>
      <c r="I25" s="461"/>
      <c r="J25" s="461"/>
      <c r="K25" s="462"/>
      <c r="L25" s="482">
        <v>2</v>
      </c>
      <c r="M25" s="483"/>
      <c r="N25" s="483"/>
      <c r="O25" s="483"/>
      <c r="P25" s="525"/>
      <c r="Q25" s="482">
        <v>5610</v>
      </c>
      <c r="R25" s="483"/>
      <c r="S25" s="483"/>
      <c r="T25" s="483"/>
      <c r="U25" s="483"/>
      <c r="V25" s="525"/>
      <c r="W25" s="584"/>
      <c r="X25" s="572"/>
      <c r="Y25" s="573"/>
      <c r="Z25" s="481" t="s">
        <v>170</v>
      </c>
      <c r="AA25" s="461"/>
      <c r="AB25" s="461"/>
      <c r="AC25" s="461"/>
      <c r="AD25" s="461"/>
      <c r="AE25" s="461"/>
      <c r="AF25" s="461"/>
      <c r="AG25" s="462"/>
      <c r="AH25" s="482" t="s">
        <v>171</v>
      </c>
      <c r="AI25" s="483"/>
      <c r="AJ25" s="483"/>
      <c r="AK25" s="483"/>
      <c r="AL25" s="525"/>
      <c r="AM25" s="482" t="s">
        <v>128</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14347</v>
      </c>
      <c r="BO25" s="395"/>
      <c r="BP25" s="395"/>
      <c r="BQ25" s="395"/>
      <c r="BR25" s="395"/>
      <c r="BS25" s="395"/>
      <c r="BT25" s="395"/>
      <c r="BU25" s="396"/>
      <c r="BV25" s="394">
        <v>19428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5130</v>
      </c>
      <c r="R26" s="483"/>
      <c r="S26" s="483"/>
      <c r="T26" s="483"/>
      <c r="U26" s="483"/>
      <c r="V26" s="525"/>
      <c r="W26" s="584"/>
      <c r="X26" s="572"/>
      <c r="Y26" s="573"/>
      <c r="Z26" s="481" t="s">
        <v>175</v>
      </c>
      <c r="AA26" s="594"/>
      <c r="AB26" s="594"/>
      <c r="AC26" s="594"/>
      <c r="AD26" s="594"/>
      <c r="AE26" s="594"/>
      <c r="AF26" s="594"/>
      <c r="AG26" s="595"/>
      <c r="AH26" s="482">
        <v>6</v>
      </c>
      <c r="AI26" s="483"/>
      <c r="AJ26" s="483"/>
      <c r="AK26" s="483"/>
      <c r="AL26" s="525"/>
      <c r="AM26" s="482">
        <v>17658</v>
      </c>
      <c r="AN26" s="483"/>
      <c r="AO26" s="483"/>
      <c r="AP26" s="483"/>
      <c r="AQ26" s="483"/>
      <c r="AR26" s="525"/>
      <c r="AS26" s="482">
        <v>2943</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171</v>
      </c>
      <c r="BO26" s="432"/>
      <c r="BP26" s="432"/>
      <c r="BQ26" s="432"/>
      <c r="BR26" s="432"/>
      <c r="BS26" s="432"/>
      <c r="BT26" s="432"/>
      <c r="BU26" s="433"/>
      <c r="BV26" s="431" t="s">
        <v>171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177</v>
      </c>
      <c r="F27" s="461"/>
      <c r="G27" s="461"/>
      <c r="H27" s="461"/>
      <c r="I27" s="461"/>
      <c r="J27" s="461"/>
      <c r="K27" s="462"/>
      <c r="L27" s="482">
        <v>1</v>
      </c>
      <c r="M27" s="483"/>
      <c r="N27" s="483"/>
      <c r="O27" s="483"/>
      <c r="P27" s="525"/>
      <c r="Q27" s="482">
        <v>2730</v>
      </c>
      <c r="R27" s="483"/>
      <c r="S27" s="483"/>
      <c r="T27" s="483"/>
      <c r="U27" s="483"/>
      <c r="V27" s="525"/>
      <c r="W27" s="584"/>
      <c r="X27" s="572"/>
      <c r="Y27" s="573"/>
      <c r="Z27" s="481" t="s">
        <v>178</v>
      </c>
      <c r="AA27" s="461"/>
      <c r="AB27" s="461"/>
      <c r="AC27" s="461"/>
      <c r="AD27" s="461"/>
      <c r="AE27" s="461"/>
      <c r="AF27" s="461"/>
      <c r="AG27" s="462"/>
      <c r="AH27" s="482">
        <v>1</v>
      </c>
      <c r="AI27" s="483"/>
      <c r="AJ27" s="483"/>
      <c r="AK27" s="483"/>
      <c r="AL27" s="525"/>
      <c r="AM27" s="482" t="s">
        <v>179</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303108</v>
      </c>
      <c r="BO27" s="608"/>
      <c r="BP27" s="608"/>
      <c r="BQ27" s="608"/>
      <c r="BR27" s="608"/>
      <c r="BS27" s="608"/>
      <c r="BT27" s="608"/>
      <c r="BU27" s="609"/>
      <c r="BV27" s="607">
        <v>303077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182</v>
      </c>
      <c r="F28" s="461"/>
      <c r="G28" s="461"/>
      <c r="H28" s="461"/>
      <c r="I28" s="461"/>
      <c r="J28" s="461"/>
      <c r="K28" s="462"/>
      <c r="L28" s="482">
        <v>1</v>
      </c>
      <c r="M28" s="483"/>
      <c r="N28" s="483"/>
      <c r="O28" s="483"/>
      <c r="P28" s="525"/>
      <c r="Q28" s="482">
        <v>2290</v>
      </c>
      <c r="R28" s="483"/>
      <c r="S28" s="483"/>
      <c r="T28" s="483"/>
      <c r="U28" s="483"/>
      <c r="V28" s="525"/>
      <c r="W28" s="584"/>
      <c r="X28" s="572"/>
      <c r="Y28" s="573"/>
      <c r="Z28" s="481" t="s">
        <v>183</v>
      </c>
      <c r="AA28" s="461"/>
      <c r="AB28" s="461"/>
      <c r="AC28" s="461"/>
      <c r="AD28" s="461"/>
      <c r="AE28" s="461"/>
      <c r="AF28" s="461"/>
      <c r="AG28" s="462"/>
      <c r="AH28" s="482" t="s">
        <v>171</v>
      </c>
      <c r="AI28" s="483"/>
      <c r="AJ28" s="483"/>
      <c r="AK28" s="483"/>
      <c r="AL28" s="525"/>
      <c r="AM28" s="482" t="s">
        <v>171</v>
      </c>
      <c r="AN28" s="483"/>
      <c r="AO28" s="483"/>
      <c r="AP28" s="483"/>
      <c r="AQ28" s="483"/>
      <c r="AR28" s="525"/>
      <c r="AS28" s="482" t="s">
        <v>127</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2243152</v>
      </c>
      <c r="BO28" s="395"/>
      <c r="BP28" s="395"/>
      <c r="BQ28" s="395"/>
      <c r="BR28" s="395"/>
      <c r="BS28" s="395"/>
      <c r="BT28" s="395"/>
      <c r="BU28" s="396"/>
      <c r="BV28" s="394">
        <v>2184064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185</v>
      </c>
      <c r="F29" s="461"/>
      <c r="G29" s="461"/>
      <c r="H29" s="461"/>
      <c r="I29" s="461"/>
      <c r="J29" s="461"/>
      <c r="K29" s="462"/>
      <c r="L29" s="482">
        <v>14</v>
      </c>
      <c r="M29" s="483"/>
      <c r="N29" s="483"/>
      <c r="O29" s="483"/>
      <c r="P29" s="525"/>
      <c r="Q29" s="482">
        <v>2110</v>
      </c>
      <c r="R29" s="483"/>
      <c r="S29" s="483"/>
      <c r="T29" s="483"/>
      <c r="U29" s="483"/>
      <c r="V29" s="525"/>
      <c r="W29" s="585"/>
      <c r="X29" s="586"/>
      <c r="Y29" s="587"/>
      <c r="Z29" s="481" t="s">
        <v>186</v>
      </c>
      <c r="AA29" s="461"/>
      <c r="AB29" s="461"/>
      <c r="AC29" s="461"/>
      <c r="AD29" s="461"/>
      <c r="AE29" s="461"/>
      <c r="AF29" s="461"/>
      <c r="AG29" s="462"/>
      <c r="AH29" s="482">
        <v>201</v>
      </c>
      <c r="AI29" s="483"/>
      <c r="AJ29" s="483"/>
      <c r="AK29" s="483"/>
      <c r="AL29" s="525"/>
      <c r="AM29" s="482">
        <v>596633</v>
      </c>
      <c r="AN29" s="483"/>
      <c r="AO29" s="483"/>
      <c r="AP29" s="483"/>
      <c r="AQ29" s="483"/>
      <c r="AR29" s="525"/>
      <c r="AS29" s="482">
        <v>2968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598130</v>
      </c>
      <c r="BO29" s="432"/>
      <c r="BP29" s="432"/>
      <c r="BQ29" s="432"/>
      <c r="BR29" s="432"/>
      <c r="BS29" s="432"/>
      <c r="BT29" s="432"/>
      <c r="BU29" s="433"/>
      <c r="BV29" s="431">
        <v>601708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91.8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2646832</v>
      </c>
      <c r="BO30" s="608"/>
      <c r="BP30" s="608"/>
      <c r="BQ30" s="608"/>
      <c r="BR30" s="608"/>
      <c r="BS30" s="608"/>
      <c r="BT30" s="608"/>
      <c r="BU30" s="609"/>
      <c r="BV30" s="607">
        <v>2700145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病院事業</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魚市場事業</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久慈広域連合（一般会計）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一般社団法人　大野畜産公社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国民健康保険診療施設</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水道事業</v>
      </c>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公共下水道事業</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久慈広域連合（特別会計）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一般社団法人　大野ふるさと公社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9</v>
      </c>
      <c r="BF36" s="620"/>
      <c r="BG36" s="621" t="str">
        <f>IF('各会計、関係団体の財政状況及び健全化判断比率'!B35="","",'各会計、関係団体の財政状況及び健全化判断比率'!B35)</f>
        <v>農業集落排水事業</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岩手県市町村総合事務組合（一般会計）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10</v>
      </c>
      <c r="BF37" s="620"/>
      <c r="BG37" s="621" t="str">
        <f>IF('各会計、関係団体の財政状況及び健全化判断比率'!B36="","",'各会計、関係団体の財政状況及び健全化判断比率'!B36)</f>
        <v>生活排水処理事業</v>
      </c>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岩手県市町村総合事務組合（特別会計）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岩手県後期高齢者医療広域連合（一般会計）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岩手県後期高齢者医療広域連合（特別会計）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oDjbGtgqyeH9lumMi8jvC947HTtXgUJxcitk0mLALKaMibSVuQWaFbkkHBAwzIcPBo7UrHkCJp46LHKk63nkXA==" saltValue="69bdx4d7Vh71QYj8On6m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2" t="s">
        <v>571</v>
      </c>
      <c r="D34" s="1212"/>
      <c r="E34" s="1213"/>
      <c r="F34" s="32">
        <v>10.16</v>
      </c>
      <c r="G34" s="33">
        <v>10.33</v>
      </c>
      <c r="H34" s="33">
        <v>11.33</v>
      </c>
      <c r="I34" s="33">
        <v>11.96</v>
      </c>
      <c r="J34" s="34">
        <v>12.35</v>
      </c>
      <c r="K34" s="22"/>
      <c r="L34" s="22"/>
      <c r="M34" s="22"/>
      <c r="N34" s="22"/>
      <c r="O34" s="22"/>
      <c r="P34" s="22"/>
    </row>
    <row r="35" spans="1:16" ht="39" customHeight="1">
      <c r="A35" s="22"/>
      <c r="B35" s="35"/>
      <c r="C35" s="1206" t="s">
        <v>572</v>
      </c>
      <c r="D35" s="1207"/>
      <c r="E35" s="1208"/>
      <c r="F35" s="36">
        <v>16.940000000000001</v>
      </c>
      <c r="G35" s="37">
        <v>15.98</v>
      </c>
      <c r="H35" s="37">
        <v>14.7</v>
      </c>
      <c r="I35" s="37">
        <v>13.07</v>
      </c>
      <c r="J35" s="38">
        <v>12.07</v>
      </c>
      <c r="K35" s="22"/>
      <c r="L35" s="22"/>
      <c r="M35" s="22"/>
      <c r="N35" s="22"/>
      <c r="O35" s="22"/>
      <c r="P35" s="22"/>
    </row>
    <row r="36" spans="1:16" ht="39" customHeight="1">
      <c r="A36" s="22"/>
      <c r="B36" s="35"/>
      <c r="C36" s="1206" t="s">
        <v>573</v>
      </c>
      <c r="D36" s="1207"/>
      <c r="E36" s="1208"/>
      <c r="F36" s="36">
        <v>1.78</v>
      </c>
      <c r="G36" s="37">
        <v>4.72</v>
      </c>
      <c r="H36" s="37">
        <v>4.7</v>
      </c>
      <c r="I36" s="37">
        <v>1.31</v>
      </c>
      <c r="J36" s="38">
        <v>7.37</v>
      </c>
      <c r="K36" s="22"/>
      <c r="L36" s="22"/>
      <c r="M36" s="22"/>
      <c r="N36" s="22"/>
      <c r="O36" s="22"/>
      <c r="P36" s="22"/>
    </row>
    <row r="37" spans="1:16" ht="39" customHeight="1">
      <c r="A37" s="22"/>
      <c r="B37" s="35"/>
      <c r="C37" s="1206" t="s">
        <v>574</v>
      </c>
      <c r="D37" s="1207"/>
      <c r="E37" s="1208"/>
      <c r="F37" s="36">
        <v>0.05</v>
      </c>
      <c r="G37" s="37">
        <v>0.09</v>
      </c>
      <c r="H37" s="37">
        <v>0.27</v>
      </c>
      <c r="I37" s="37">
        <v>0.72</v>
      </c>
      <c r="J37" s="38">
        <v>0.25</v>
      </c>
      <c r="K37" s="22"/>
      <c r="L37" s="22"/>
      <c r="M37" s="22"/>
      <c r="N37" s="22"/>
      <c r="O37" s="22"/>
      <c r="P37" s="22"/>
    </row>
    <row r="38" spans="1:16" ht="39" customHeight="1">
      <c r="A38" s="22"/>
      <c r="B38" s="35"/>
      <c r="C38" s="1206" t="s">
        <v>575</v>
      </c>
      <c r="D38" s="1207"/>
      <c r="E38" s="1208"/>
      <c r="F38" s="36">
        <v>0.17</v>
      </c>
      <c r="G38" s="37">
        <v>0.11</v>
      </c>
      <c r="H38" s="37">
        <v>0.05</v>
      </c>
      <c r="I38" s="37">
        <v>0.06</v>
      </c>
      <c r="J38" s="38">
        <v>0.08</v>
      </c>
      <c r="K38" s="22"/>
      <c r="L38" s="22"/>
      <c r="M38" s="22"/>
      <c r="N38" s="22"/>
      <c r="O38" s="22"/>
      <c r="P38" s="22"/>
    </row>
    <row r="39" spans="1:16" ht="39" customHeight="1">
      <c r="A39" s="22"/>
      <c r="B39" s="35"/>
      <c r="C39" s="1206" t="s">
        <v>576</v>
      </c>
      <c r="D39" s="1207"/>
      <c r="E39" s="1208"/>
      <c r="F39" s="36">
        <v>0.09</v>
      </c>
      <c r="G39" s="37">
        <v>0.09</v>
      </c>
      <c r="H39" s="37">
        <v>0.09</v>
      </c>
      <c r="I39" s="37">
        <v>0.11</v>
      </c>
      <c r="J39" s="38">
        <v>0.08</v>
      </c>
      <c r="K39" s="22"/>
      <c r="L39" s="22"/>
      <c r="M39" s="22"/>
      <c r="N39" s="22"/>
      <c r="O39" s="22"/>
      <c r="P39" s="22"/>
    </row>
    <row r="40" spans="1:16" ht="39" customHeight="1">
      <c r="A40" s="22"/>
      <c r="B40" s="35"/>
      <c r="C40" s="1206" t="s">
        <v>577</v>
      </c>
      <c r="D40" s="1207"/>
      <c r="E40" s="1208"/>
      <c r="F40" s="36">
        <v>0.02</v>
      </c>
      <c r="G40" s="37">
        <v>0</v>
      </c>
      <c r="H40" s="37">
        <v>0.02</v>
      </c>
      <c r="I40" s="37">
        <v>0.01</v>
      </c>
      <c r="J40" s="38">
        <v>0.01</v>
      </c>
      <c r="K40" s="22"/>
      <c r="L40" s="22"/>
      <c r="M40" s="22"/>
      <c r="N40" s="22"/>
      <c r="O40" s="22"/>
      <c r="P40" s="22"/>
    </row>
    <row r="41" spans="1:16" ht="39" customHeight="1">
      <c r="A41" s="22"/>
      <c r="B41" s="35"/>
      <c r="C41" s="1206" t="s">
        <v>578</v>
      </c>
      <c r="D41" s="1207"/>
      <c r="E41" s="1208"/>
      <c r="F41" s="36">
        <v>0.04</v>
      </c>
      <c r="G41" s="37">
        <v>0.04</v>
      </c>
      <c r="H41" s="37">
        <v>0.01</v>
      </c>
      <c r="I41" s="37">
        <v>0.04</v>
      </c>
      <c r="J41" s="38">
        <v>0.01</v>
      </c>
      <c r="K41" s="22"/>
      <c r="L41" s="22"/>
      <c r="M41" s="22"/>
      <c r="N41" s="22"/>
      <c r="O41" s="22"/>
      <c r="P41" s="22"/>
    </row>
    <row r="42" spans="1:16" ht="39" customHeight="1">
      <c r="A42" s="22"/>
      <c r="B42" s="39"/>
      <c r="C42" s="1206" t="s">
        <v>579</v>
      </c>
      <c r="D42" s="1207"/>
      <c r="E42" s="1208"/>
      <c r="F42" s="36" t="s">
        <v>523</v>
      </c>
      <c r="G42" s="37" t="s">
        <v>523</v>
      </c>
      <c r="H42" s="37" t="s">
        <v>523</v>
      </c>
      <c r="I42" s="37" t="s">
        <v>523</v>
      </c>
      <c r="J42" s="38" t="s">
        <v>523</v>
      </c>
      <c r="K42" s="22"/>
      <c r="L42" s="22"/>
      <c r="M42" s="22"/>
      <c r="N42" s="22"/>
      <c r="O42" s="22"/>
      <c r="P42" s="22"/>
    </row>
    <row r="43" spans="1:16" ht="39" customHeight="1" thickBot="1">
      <c r="A43" s="22"/>
      <c r="B43" s="40"/>
      <c r="C43" s="1209" t="s">
        <v>580</v>
      </c>
      <c r="D43" s="1210"/>
      <c r="E43" s="1211"/>
      <c r="F43" s="41">
        <v>0.02</v>
      </c>
      <c r="G43" s="42">
        <v>0.05</v>
      </c>
      <c r="H43" s="42">
        <v>0.01</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liXUqh40Wh1DGS0YF8qa+xm5/aj7tR8xHUtZuU2WC3FsacLGFRBSkri1T82yiVohxwaGURKsH3HxCMAjQ091g==" saltValue="p2hvUrK+i1r+jGmaYkt2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4" t="s">
        <v>10</v>
      </c>
      <c r="C45" s="1215"/>
      <c r="D45" s="58"/>
      <c r="E45" s="1220" t="s">
        <v>11</v>
      </c>
      <c r="F45" s="1220"/>
      <c r="G45" s="1220"/>
      <c r="H45" s="1220"/>
      <c r="I45" s="1220"/>
      <c r="J45" s="1221"/>
      <c r="K45" s="59">
        <v>1455</v>
      </c>
      <c r="L45" s="60">
        <v>1566</v>
      </c>
      <c r="M45" s="60">
        <v>1629</v>
      </c>
      <c r="N45" s="60">
        <v>1648</v>
      </c>
      <c r="O45" s="61">
        <v>1562</v>
      </c>
      <c r="P45" s="48"/>
      <c r="Q45" s="48"/>
      <c r="R45" s="48"/>
      <c r="S45" s="48"/>
      <c r="T45" s="48"/>
      <c r="U45" s="48"/>
    </row>
    <row r="46" spans="1:21" ht="30.75" customHeight="1">
      <c r="A46" s="48"/>
      <c r="B46" s="1216"/>
      <c r="C46" s="1217"/>
      <c r="D46" s="62"/>
      <c r="E46" s="1222" t="s">
        <v>12</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c r="A47" s="48"/>
      <c r="B47" s="1216"/>
      <c r="C47" s="1217"/>
      <c r="D47" s="62"/>
      <c r="E47" s="1222" t="s">
        <v>13</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c r="A48" s="48"/>
      <c r="B48" s="1216"/>
      <c r="C48" s="1217"/>
      <c r="D48" s="62"/>
      <c r="E48" s="1222" t="s">
        <v>14</v>
      </c>
      <c r="F48" s="1222"/>
      <c r="G48" s="1222"/>
      <c r="H48" s="1222"/>
      <c r="I48" s="1222"/>
      <c r="J48" s="1223"/>
      <c r="K48" s="63">
        <v>433</v>
      </c>
      <c r="L48" s="64">
        <v>449</v>
      </c>
      <c r="M48" s="64">
        <v>458</v>
      </c>
      <c r="N48" s="64">
        <v>451</v>
      </c>
      <c r="O48" s="65">
        <v>440</v>
      </c>
      <c r="P48" s="48"/>
      <c r="Q48" s="48"/>
      <c r="R48" s="48"/>
      <c r="S48" s="48"/>
      <c r="T48" s="48"/>
      <c r="U48" s="48"/>
    </row>
    <row r="49" spans="1:21" ht="30.75" customHeight="1">
      <c r="A49" s="48"/>
      <c r="B49" s="1216"/>
      <c r="C49" s="1217"/>
      <c r="D49" s="62"/>
      <c r="E49" s="1222" t="s">
        <v>15</v>
      </c>
      <c r="F49" s="1222"/>
      <c r="G49" s="1222"/>
      <c r="H49" s="1222"/>
      <c r="I49" s="1222"/>
      <c r="J49" s="1223"/>
      <c r="K49" s="63">
        <v>10</v>
      </c>
      <c r="L49" s="64">
        <v>0</v>
      </c>
      <c r="M49" s="64">
        <v>0</v>
      </c>
      <c r="N49" s="64">
        <v>1</v>
      </c>
      <c r="O49" s="65">
        <v>0</v>
      </c>
      <c r="P49" s="48"/>
      <c r="Q49" s="48"/>
      <c r="R49" s="48"/>
      <c r="S49" s="48"/>
      <c r="T49" s="48"/>
      <c r="U49" s="48"/>
    </row>
    <row r="50" spans="1:21" ht="30.75" customHeight="1">
      <c r="A50" s="48"/>
      <c r="B50" s="1216"/>
      <c r="C50" s="1217"/>
      <c r="D50" s="62"/>
      <c r="E50" s="1222" t="s">
        <v>16</v>
      </c>
      <c r="F50" s="1222"/>
      <c r="G50" s="1222"/>
      <c r="H50" s="1222"/>
      <c r="I50" s="1222"/>
      <c r="J50" s="1223"/>
      <c r="K50" s="63">
        <v>2</v>
      </c>
      <c r="L50" s="64">
        <v>2</v>
      </c>
      <c r="M50" s="64">
        <v>2</v>
      </c>
      <c r="N50" s="64">
        <v>2</v>
      </c>
      <c r="O50" s="65">
        <v>2</v>
      </c>
      <c r="P50" s="48"/>
      <c r="Q50" s="48"/>
      <c r="R50" s="48"/>
      <c r="S50" s="48"/>
      <c r="T50" s="48"/>
      <c r="U50" s="48"/>
    </row>
    <row r="51" spans="1:21" ht="30.75" customHeight="1">
      <c r="A51" s="48"/>
      <c r="B51" s="1218"/>
      <c r="C51" s="1219"/>
      <c r="D51" s="66"/>
      <c r="E51" s="1222" t="s">
        <v>17</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c r="A52" s="48"/>
      <c r="B52" s="1224" t="s">
        <v>18</v>
      </c>
      <c r="C52" s="1225"/>
      <c r="D52" s="66"/>
      <c r="E52" s="1222" t="s">
        <v>19</v>
      </c>
      <c r="F52" s="1222"/>
      <c r="G52" s="1222"/>
      <c r="H52" s="1222"/>
      <c r="I52" s="1222"/>
      <c r="J52" s="1223"/>
      <c r="K52" s="63">
        <v>1283</v>
      </c>
      <c r="L52" s="64">
        <v>1358</v>
      </c>
      <c r="M52" s="64">
        <v>1409</v>
      </c>
      <c r="N52" s="64">
        <v>1378</v>
      </c>
      <c r="O52" s="65">
        <v>1396</v>
      </c>
      <c r="P52" s="48"/>
      <c r="Q52" s="48"/>
      <c r="R52" s="48"/>
      <c r="S52" s="48"/>
      <c r="T52" s="48"/>
      <c r="U52" s="48"/>
    </row>
    <row r="53" spans="1:21" ht="30.75" customHeight="1" thickBot="1">
      <c r="A53" s="48"/>
      <c r="B53" s="1226" t="s">
        <v>20</v>
      </c>
      <c r="C53" s="1227"/>
      <c r="D53" s="67"/>
      <c r="E53" s="1228" t="s">
        <v>21</v>
      </c>
      <c r="F53" s="1228"/>
      <c r="G53" s="1228"/>
      <c r="H53" s="1228"/>
      <c r="I53" s="1228"/>
      <c r="J53" s="1229"/>
      <c r="K53" s="68">
        <v>617</v>
      </c>
      <c r="L53" s="69">
        <v>659</v>
      </c>
      <c r="M53" s="69">
        <v>680</v>
      </c>
      <c r="N53" s="69">
        <v>724</v>
      </c>
      <c r="O53" s="70">
        <v>608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0" t="s">
        <v>24</v>
      </c>
      <c r="C57" s="1231"/>
      <c r="D57" s="1234" t="s">
        <v>25</v>
      </c>
      <c r="E57" s="1235"/>
      <c r="F57" s="1235"/>
      <c r="G57" s="1235"/>
      <c r="H57" s="1235"/>
      <c r="I57" s="1235"/>
      <c r="J57" s="1236"/>
      <c r="K57" s="83"/>
      <c r="L57" s="84"/>
      <c r="M57" s="84"/>
      <c r="N57" s="84"/>
      <c r="O57" s="85"/>
    </row>
    <row r="58" spans="1:21" ht="31.5" customHeight="1" thickBot="1">
      <c r="B58" s="1232"/>
      <c r="C58" s="1233"/>
      <c r="D58" s="1237" t="s">
        <v>26</v>
      </c>
      <c r="E58" s="1238"/>
      <c r="F58" s="1238"/>
      <c r="G58" s="1238"/>
      <c r="H58" s="1238"/>
      <c r="I58" s="1238"/>
      <c r="J58" s="123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oYtmdMh5Gl45h0TUp2HcrnNPtE2cu5sa0o8I1tUVu8+NSdkr8+WJiAIgkACcC4rRkRlco86rhGxBIk1kVLLrg==" saltValue="4pNPmlfgpCmy2YJ4XSbi5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564</v>
      </c>
      <c r="J40" s="100" t="s">
        <v>565</v>
      </c>
      <c r="K40" s="100" t="s">
        <v>566</v>
      </c>
      <c r="L40" s="100" t="s">
        <v>567</v>
      </c>
      <c r="M40" s="101" t="s">
        <v>568</v>
      </c>
    </row>
    <row r="41" spans="2:13" ht="27.75" customHeight="1">
      <c r="B41" s="1240" t="s">
        <v>29</v>
      </c>
      <c r="C41" s="1241"/>
      <c r="D41" s="102"/>
      <c r="E41" s="1246" t="s">
        <v>30</v>
      </c>
      <c r="F41" s="1246"/>
      <c r="G41" s="1246"/>
      <c r="H41" s="1247"/>
      <c r="I41" s="103">
        <v>14712</v>
      </c>
      <c r="J41" s="104">
        <v>14514</v>
      </c>
      <c r="K41" s="104">
        <v>13913</v>
      </c>
      <c r="L41" s="104">
        <v>13215</v>
      </c>
      <c r="M41" s="105">
        <v>12797</v>
      </c>
    </row>
    <row r="42" spans="2:13" ht="27.75" customHeight="1">
      <c r="B42" s="1242"/>
      <c r="C42" s="1243"/>
      <c r="D42" s="106"/>
      <c r="E42" s="1248" t="s">
        <v>31</v>
      </c>
      <c r="F42" s="1248"/>
      <c r="G42" s="1248"/>
      <c r="H42" s="1249"/>
      <c r="I42" s="107" t="s">
        <v>523</v>
      </c>
      <c r="J42" s="108" t="s">
        <v>523</v>
      </c>
      <c r="K42" s="108" t="s">
        <v>523</v>
      </c>
      <c r="L42" s="108" t="s">
        <v>523</v>
      </c>
      <c r="M42" s="109" t="s">
        <v>523</v>
      </c>
    </row>
    <row r="43" spans="2:13" ht="27.75" customHeight="1">
      <c r="B43" s="1242"/>
      <c r="C43" s="1243"/>
      <c r="D43" s="106"/>
      <c r="E43" s="1248" t="s">
        <v>32</v>
      </c>
      <c r="F43" s="1248"/>
      <c r="G43" s="1248"/>
      <c r="H43" s="1249"/>
      <c r="I43" s="107">
        <v>5577</v>
      </c>
      <c r="J43" s="108">
        <v>5288</v>
      </c>
      <c r="K43" s="108">
        <v>5093</v>
      </c>
      <c r="L43" s="108">
        <v>4911</v>
      </c>
      <c r="M43" s="109">
        <v>4613</v>
      </c>
    </row>
    <row r="44" spans="2:13" ht="27.75" customHeight="1">
      <c r="B44" s="1242"/>
      <c r="C44" s="1243"/>
      <c r="D44" s="106"/>
      <c r="E44" s="1248" t="s">
        <v>33</v>
      </c>
      <c r="F44" s="1248"/>
      <c r="G44" s="1248"/>
      <c r="H44" s="1249"/>
      <c r="I44" s="107">
        <v>18</v>
      </c>
      <c r="J44" s="108">
        <v>16</v>
      </c>
      <c r="K44" s="108">
        <v>14</v>
      </c>
      <c r="L44" s="108">
        <v>12</v>
      </c>
      <c r="M44" s="109">
        <v>12</v>
      </c>
    </row>
    <row r="45" spans="2:13" ht="27.75" customHeight="1">
      <c r="B45" s="1242"/>
      <c r="C45" s="1243"/>
      <c r="D45" s="106"/>
      <c r="E45" s="1248" t="s">
        <v>34</v>
      </c>
      <c r="F45" s="1248"/>
      <c r="G45" s="1248"/>
      <c r="H45" s="1249"/>
      <c r="I45" s="107">
        <v>775</v>
      </c>
      <c r="J45" s="108">
        <v>732</v>
      </c>
      <c r="K45" s="108">
        <v>617</v>
      </c>
      <c r="L45" s="108">
        <v>588</v>
      </c>
      <c r="M45" s="109">
        <v>631</v>
      </c>
    </row>
    <row r="46" spans="2:13" ht="27.75" customHeight="1">
      <c r="B46" s="1242"/>
      <c r="C46" s="1243"/>
      <c r="D46" s="110"/>
      <c r="E46" s="1248" t="s">
        <v>35</v>
      </c>
      <c r="F46" s="1248"/>
      <c r="G46" s="1248"/>
      <c r="H46" s="1249"/>
      <c r="I46" s="107" t="s">
        <v>523</v>
      </c>
      <c r="J46" s="108" t="s">
        <v>523</v>
      </c>
      <c r="K46" s="108" t="s">
        <v>523</v>
      </c>
      <c r="L46" s="108" t="s">
        <v>523</v>
      </c>
      <c r="M46" s="109" t="s">
        <v>523</v>
      </c>
    </row>
    <row r="47" spans="2:13" ht="27.75" customHeight="1">
      <c r="B47" s="1242"/>
      <c r="C47" s="1243"/>
      <c r="D47" s="111"/>
      <c r="E47" s="1250" t="s">
        <v>36</v>
      </c>
      <c r="F47" s="1251"/>
      <c r="G47" s="1251"/>
      <c r="H47" s="1252"/>
      <c r="I47" s="107" t="s">
        <v>523</v>
      </c>
      <c r="J47" s="108" t="s">
        <v>523</v>
      </c>
      <c r="K47" s="108" t="s">
        <v>523</v>
      </c>
      <c r="L47" s="108" t="s">
        <v>523</v>
      </c>
      <c r="M47" s="109" t="s">
        <v>523</v>
      </c>
    </row>
    <row r="48" spans="2:13" ht="27.75" customHeight="1">
      <c r="B48" s="1242"/>
      <c r="C48" s="1243"/>
      <c r="D48" s="106"/>
      <c r="E48" s="1248" t="s">
        <v>37</v>
      </c>
      <c r="F48" s="1248"/>
      <c r="G48" s="1248"/>
      <c r="H48" s="1249"/>
      <c r="I48" s="107" t="s">
        <v>523</v>
      </c>
      <c r="J48" s="108" t="s">
        <v>523</v>
      </c>
      <c r="K48" s="108" t="s">
        <v>523</v>
      </c>
      <c r="L48" s="108" t="s">
        <v>523</v>
      </c>
      <c r="M48" s="109" t="s">
        <v>523</v>
      </c>
    </row>
    <row r="49" spans="2:13" ht="27.75" customHeight="1">
      <c r="B49" s="1244"/>
      <c r="C49" s="1245"/>
      <c r="D49" s="106"/>
      <c r="E49" s="1248" t="s">
        <v>38</v>
      </c>
      <c r="F49" s="1248"/>
      <c r="G49" s="1248"/>
      <c r="H49" s="1249"/>
      <c r="I49" s="107" t="s">
        <v>523</v>
      </c>
      <c r="J49" s="108" t="s">
        <v>523</v>
      </c>
      <c r="K49" s="108" t="s">
        <v>523</v>
      </c>
      <c r="L49" s="108" t="s">
        <v>523</v>
      </c>
      <c r="M49" s="109" t="s">
        <v>523</v>
      </c>
    </row>
    <row r="50" spans="2:13" ht="27.75" customHeight="1">
      <c r="B50" s="1253" t="s">
        <v>39</v>
      </c>
      <c r="C50" s="1254"/>
      <c r="D50" s="112"/>
      <c r="E50" s="1248" t="s">
        <v>40</v>
      </c>
      <c r="F50" s="1248"/>
      <c r="G50" s="1248"/>
      <c r="H50" s="1249"/>
      <c r="I50" s="107">
        <v>5287</v>
      </c>
      <c r="J50" s="108">
        <v>5329</v>
      </c>
      <c r="K50" s="108">
        <v>5256</v>
      </c>
      <c r="L50" s="108">
        <v>4681</v>
      </c>
      <c r="M50" s="109">
        <v>4731</v>
      </c>
    </row>
    <row r="51" spans="2:13" ht="27.75" customHeight="1">
      <c r="B51" s="1242"/>
      <c r="C51" s="1243"/>
      <c r="D51" s="106"/>
      <c r="E51" s="1248" t="s">
        <v>41</v>
      </c>
      <c r="F51" s="1248"/>
      <c r="G51" s="1248"/>
      <c r="H51" s="1249"/>
      <c r="I51" s="107">
        <v>856</v>
      </c>
      <c r="J51" s="108">
        <v>816</v>
      </c>
      <c r="K51" s="108">
        <v>775</v>
      </c>
      <c r="L51" s="108">
        <v>715</v>
      </c>
      <c r="M51" s="109">
        <v>661</v>
      </c>
    </row>
    <row r="52" spans="2:13" ht="27.75" customHeight="1">
      <c r="B52" s="1244"/>
      <c r="C52" s="1245"/>
      <c r="D52" s="106"/>
      <c r="E52" s="1248" t="s">
        <v>42</v>
      </c>
      <c r="F52" s="1248"/>
      <c r="G52" s="1248"/>
      <c r="H52" s="1249"/>
      <c r="I52" s="107">
        <v>13089</v>
      </c>
      <c r="J52" s="108">
        <v>12914</v>
      </c>
      <c r="K52" s="108">
        <v>12520</v>
      </c>
      <c r="L52" s="108">
        <v>11828</v>
      </c>
      <c r="M52" s="109">
        <v>11602</v>
      </c>
    </row>
    <row r="53" spans="2:13" ht="27.75" customHeight="1" thickBot="1">
      <c r="B53" s="1255" t="s">
        <v>43</v>
      </c>
      <c r="C53" s="1256"/>
      <c r="D53" s="113"/>
      <c r="E53" s="1257" t="s">
        <v>44</v>
      </c>
      <c r="F53" s="1257"/>
      <c r="G53" s="1257"/>
      <c r="H53" s="1258"/>
      <c r="I53" s="114">
        <v>1851</v>
      </c>
      <c r="J53" s="115">
        <v>1491</v>
      </c>
      <c r="K53" s="115">
        <v>1086</v>
      </c>
      <c r="L53" s="115">
        <v>1501</v>
      </c>
      <c r="M53" s="116">
        <v>1058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vSL2F3FeS8zIGH16sWhlRg55Qd0gp0Pw4ovNZ018kDGUAJD4KQDS7mvZ4PbWRfzgVpgWpS43c3Pa/B3v+CdNQ==" saltValue="fI7lIQGgLci0IC3xePTf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566</v>
      </c>
      <c r="G54" s="125" t="s">
        <v>567</v>
      </c>
      <c r="H54" s="126" t="s">
        <v>568</v>
      </c>
    </row>
    <row r="55" spans="2:8" ht="52.5" customHeight="1">
      <c r="B55" s="127"/>
      <c r="C55" s="1267" t="s">
        <v>47</v>
      </c>
      <c r="D55" s="1267"/>
      <c r="E55" s="1268"/>
      <c r="F55" s="128">
        <v>2524</v>
      </c>
      <c r="G55" s="128">
        <v>2184</v>
      </c>
      <c r="H55" s="129">
        <v>2243</v>
      </c>
    </row>
    <row r="56" spans="2:8" ht="52.5" customHeight="1">
      <c r="B56" s="130"/>
      <c r="C56" s="1269" t="s">
        <v>48</v>
      </c>
      <c r="D56" s="1269"/>
      <c r="E56" s="1270"/>
      <c r="F56" s="131">
        <v>694</v>
      </c>
      <c r="G56" s="131">
        <v>602</v>
      </c>
      <c r="H56" s="132">
        <v>598</v>
      </c>
    </row>
    <row r="57" spans="2:8" ht="53.25" customHeight="1">
      <c r="B57" s="130"/>
      <c r="C57" s="1271" t="s">
        <v>49</v>
      </c>
      <c r="D57" s="1271"/>
      <c r="E57" s="1272"/>
      <c r="F57" s="133">
        <v>2923</v>
      </c>
      <c r="G57" s="133">
        <v>2700</v>
      </c>
      <c r="H57" s="134">
        <v>2647</v>
      </c>
    </row>
    <row r="58" spans="2:8" ht="45.75" customHeight="1">
      <c r="B58" s="135"/>
      <c r="C58" s="1259" t="s">
        <v>596</v>
      </c>
      <c r="D58" s="1260"/>
      <c r="E58" s="1261"/>
      <c r="F58" s="136">
        <v>1108</v>
      </c>
      <c r="G58" s="136">
        <v>1109</v>
      </c>
      <c r="H58" s="137">
        <v>1099</v>
      </c>
    </row>
    <row r="59" spans="2:8" ht="45.75" customHeight="1">
      <c r="B59" s="135"/>
      <c r="C59" s="1259" t="s">
        <v>597</v>
      </c>
      <c r="D59" s="1260"/>
      <c r="E59" s="1261"/>
      <c r="F59" s="136">
        <v>624</v>
      </c>
      <c r="G59" s="136">
        <v>566</v>
      </c>
      <c r="H59" s="137">
        <v>516</v>
      </c>
    </row>
    <row r="60" spans="2:8" ht="45.75" customHeight="1">
      <c r="B60" s="135"/>
      <c r="C60" s="1259" t="s">
        <v>598</v>
      </c>
      <c r="D60" s="1260"/>
      <c r="E60" s="1261"/>
      <c r="F60" s="136">
        <v>536</v>
      </c>
      <c r="G60" s="136">
        <v>469</v>
      </c>
      <c r="H60" s="137">
        <v>466</v>
      </c>
    </row>
    <row r="61" spans="2:8" ht="45.75" customHeight="1">
      <c r="B61" s="135"/>
      <c r="C61" s="1259" t="s">
        <v>599</v>
      </c>
      <c r="D61" s="1260"/>
      <c r="E61" s="1261"/>
      <c r="F61" s="136">
        <v>469</v>
      </c>
      <c r="G61" s="136">
        <v>429</v>
      </c>
      <c r="H61" s="137">
        <v>419</v>
      </c>
    </row>
    <row r="62" spans="2:8" ht="45.75" customHeight="1" thickBot="1">
      <c r="B62" s="138"/>
      <c r="C62" s="1262" t="s">
        <v>600</v>
      </c>
      <c r="D62" s="1263"/>
      <c r="E62" s="1264"/>
      <c r="F62" s="139">
        <v>27</v>
      </c>
      <c r="G62" s="139">
        <v>34</v>
      </c>
      <c r="H62" s="140">
        <v>41</v>
      </c>
    </row>
    <row r="63" spans="2:8" ht="52.5" customHeight="1" thickBot="1">
      <c r="B63" s="141"/>
      <c r="C63" s="1265" t="s">
        <v>50</v>
      </c>
      <c r="D63" s="1265"/>
      <c r="E63" s="1266"/>
      <c r="F63" s="142">
        <v>6140</v>
      </c>
      <c r="G63" s="142">
        <v>5486</v>
      </c>
      <c r="H63" s="143">
        <v>5488</v>
      </c>
    </row>
    <row r="64" spans="2:8" ht="15" customHeight="1"/>
  </sheetData>
  <sheetProtection algorithmName="SHA-512" hashValue="Wm+5vOJxjZIgZZixKSwizneVvaDTRkf43rGRGLv4WAwnvP33466h7iAYgQA6Mkybso4vpvo2g4nGDXnVk92I8g==" saltValue="ry8DVM9jhYh7/mxgMEhJ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c r="DD19" s="1275"/>
      <c r="DE19" s="1275"/>
    </row>
    <row r="20" spans="1:351" ht="13.2">
      <c r="DD20" s="1275"/>
      <c r="DE20" s="1275"/>
    </row>
    <row r="21" spans="1:351" ht="16.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c r="B22" s="1282"/>
      <c r="MM22" s="1281"/>
    </row>
    <row r="23" spans="1:351" ht="13.2">
      <c r="B23" s="1282"/>
    </row>
    <row r="24" spans="1:351" ht="13.2">
      <c r="B24" s="1282"/>
    </row>
    <row r="25" spans="1:351" ht="13.2">
      <c r="B25" s="1282"/>
    </row>
    <row r="26" spans="1:351" ht="13.2">
      <c r="B26" s="1282"/>
    </row>
    <row r="27" spans="1:351" ht="13.2">
      <c r="B27" s="1282"/>
    </row>
    <row r="28" spans="1:351" ht="13.2">
      <c r="B28" s="1282"/>
    </row>
    <row r="29" spans="1:351" ht="13.2">
      <c r="B29" s="1282"/>
    </row>
    <row r="30" spans="1:351" ht="13.2">
      <c r="B30" s="1282"/>
    </row>
    <row r="31" spans="1:351" ht="13.2">
      <c r="B31" s="1282"/>
    </row>
    <row r="32" spans="1:351" ht="13.2">
      <c r="B32" s="1282"/>
    </row>
    <row r="33" spans="2:109" ht="13.2">
      <c r="B33" s="1282"/>
    </row>
    <row r="34" spans="2:109" ht="13.2">
      <c r="B34" s="1282"/>
    </row>
    <row r="35" spans="2:109" ht="13.2">
      <c r="B35" s="1282"/>
    </row>
    <row r="36" spans="2:109" ht="13.2">
      <c r="B36" s="1282"/>
    </row>
    <row r="37" spans="2:109" ht="13.2">
      <c r="B37" s="1282"/>
    </row>
    <row r="38" spans="2:109" ht="13.2">
      <c r="B38" s="1282"/>
    </row>
    <row r="39" spans="2:109" ht="13.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c r="B40" s="1287"/>
      <c r="DD40" s="1287"/>
      <c r="DE40" s="1275"/>
    </row>
    <row r="41" spans="2:109" ht="16.2">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2"/>
      <c r="AN49" s="1275" t="s">
        <v>605</v>
      </c>
    </row>
    <row r="50" spans="1:109" ht="13.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564</v>
      </c>
      <c r="BQ50" s="1307"/>
      <c r="BR50" s="1307"/>
      <c r="BS50" s="1307"/>
      <c r="BT50" s="1307"/>
      <c r="BU50" s="1307"/>
      <c r="BV50" s="1307"/>
      <c r="BW50" s="1307"/>
      <c r="BX50" s="1307" t="s">
        <v>565</v>
      </c>
      <c r="BY50" s="1307"/>
      <c r="BZ50" s="1307"/>
      <c r="CA50" s="1307"/>
      <c r="CB50" s="1307"/>
      <c r="CC50" s="1307"/>
      <c r="CD50" s="1307"/>
      <c r="CE50" s="1307"/>
      <c r="CF50" s="1307" t="s">
        <v>566</v>
      </c>
      <c r="CG50" s="1307"/>
      <c r="CH50" s="1307"/>
      <c r="CI50" s="1307"/>
      <c r="CJ50" s="1307"/>
      <c r="CK50" s="1307"/>
      <c r="CL50" s="1307"/>
      <c r="CM50" s="1307"/>
      <c r="CN50" s="1307" t="s">
        <v>567</v>
      </c>
      <c r="CO50" s="1307"/>
      <c r="CP50" s="1307"/>
      <c r="CQ50" s="1307"/>
      <c r="CR50" s="1307"/>
      <c r="CS50" s="1307"/>
      <c r="CT50" s="1307"/>
      <c r="CU50" s="1307"/>
      <c r="CV50" s="1307" t="s">
        <v>568</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v>33.1</v>
      </c>
      <c r="BQ51" s="1312"/>
      <c r="BR51" s="1312"/>
      <c r="BS51" s="1312"/>
      <c r="BT51" s="1312"/>
      <c r="BU51" s="1312"/>
      <c r="BV51" s="1312"/>
      <c r="BW51" s="1312"/>
      <c r="BX51" s="1312">
        <v>27</v>
      </c>
      <c r="BY51" s="1312"/>
      <c r="BZ51" s="1312"/>
      <c r="CA51" s="1312"/>
      <c r="CB51" s="1312"/>
      <c r="CC51" s="1312"/>
      <c r="CD51" s="1312"/>
      <c r="CE51" s="1312"/>
      <c r="CF51" s="1312">
        <v>20.100000000000001</v>
      </c>
      <c r="CG51" s="1312"/>
      <c r="CH51" s="1312"/>
      <c r="CI51" s="1312"/>
      <c r="CJ51" s="1312"/>
      <c r="CK51" s="1312"/>
      <c r="CL51" s="1312"/>
      <c r="CM51" s="1312"/>
      <c r="CN51" s="1312">
        <v>27.5</v>
      </c>
      <c r="CO51" s="1312"/>
      <c r="CP51" s="1312"/>
      <c r="CQ51" s="1312"/>
      <c r="CR51" s="1312"/>
      <c r="CS51" s="1312"/>
      <c r="CT51" s="1312"/>
      <c r="CU51" s="1312"/>
      <c r="CV51" s="1312">
        <v>18.899999999999999</v>
      </c>
      <c r="CW51" s="1312"/>
      <c r="CX51" s="1312"/>
      <c r="CY51" s="1312"/>
      <c r="CZ51" s="1312"/>
      <c r="DA51" s="1312"/>
      <c r="DB51" s="1312"/>
      <c r="DC51" s="1312"/>
    </row>
    <row r="52" spans="1:109" ht="13.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62.4</v>
      </c>
      <c r="BQ53" s="1312"/>
      <c r="BR53" s="1312"/>
      <c r="BS53" s="1312"/>
      <c r="BT53" s="1312"/>
      <c r="BU53" s="1312"/>
      <c r="BV53" s="1312"/>
      <c r="BW53" s="1312"/>
      <c r="BX53" s="1312">
        <v>63.5</v>
      </c>
      <c r="BY53" s="1312"/>
      <c r="BZ53" s="1312"/>
      <c r="CA53" s="1312"/>
      <c r="CB53" s="1312"/>
      <c r="CC53" s="1312"/>
      <c r="CD53" s="1312"/>
      <c r="CE53" s="1312"/>
      <c r="CF53" s="1312">
        <v>65.3</v>
      </c>
      <c r="CG53" s="1312"/>
      <c r="CH53" s="1312"/>
      <c r="CI53" s="1312"/>
      <c r="CJ53" s="1312"/>
      <c r="CK53" s="1312"/>
      <c r="CL53" s="1312"/>
      <c r="CM53" s="1312"/>
      <c r="CN53" s="1312">
        <v>67.099999999999994</v>
      </c>
      <c r="CO53" s="1312"/>
      <c r="CP53" s="1312"/>
      <c r="CQ53" s="1312"/>
      <c r="CR53" s="1312"/>
      <c r="CS53" s="1312"/>
      <c r="CT53" s="1312"/>
      <c r="CU53" s="1312"/>
      <c r="CV53" s="1312">
        <v>68.7</v>
      </c>
      <c r="CW53" s="1312"/>
      <c r="CX53" s="1312"/>
      <c r="CY53" s="1312"/>
      <c r="CZ53" s="1312"/>
      <c r="DA53" s="1312"/>
      <c r="DB53" s="1312"/>
      <c r="DC53" s="1312"/>
    </row>
    <row r="54" spans="1:109" ht="13.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24</v>
      </c>
      <c r="BQ55" s="1312"/>
      <c r="BR55" s="1312"/>
      <c r="BS55" s="1312"/>
      <c r="BT55" s="1312"/>
      <c r="BU55" s="1312"/>
      <c r="BV55" s="1312"/>
      <c r="BW55" s="1312"/>
      <c r="BX55" s="1312">
        <v>19.8</v>
      </c>
      <c r="BY55" s="1312"/>
      <c r="BZ55" s="1312"/>
      <c r="CA55" s="1312"/>
      <c r="CB55" s="1312"/>
      <c r="CC55" s="1312"/>
      <c r="CD55" s="1312"/>
      <c r="CE55" s="1312"/>
      <c r="CF55" s="1312">
        <v>19.8</v>
      </c>
      <c r="CG55" s="1312"/>
      <c r="CH55" s="1312"/>
      <c r="CI55" s="1312"/>
      <c r="CJ55" s="1312"/>
      <c r="CK55" s="1312"/>
      <c r="CL55" s="1312"/>
      <c r="CM55" s="1312"/>
      <c r="CN55" s="1312">
        <v>20</v>
      </c>
      <c r="CO55" s="1312"/>
      <c r="CP55" s="1312"/>
      <c r="CQ55" s="1312"/>
      <c r="CR55" s="1312"/>
      <c r="CS55" s="1312"/>
      <c r="CT55" s="1312"/>
      <c r="CU55" s="1312"/>
      <c r="CV55" s="1312">
        <v>10.199999999999999</v>
      </c>
      <c r="CW55" s="1312"/>
      <c r="CX55" s="1312"/>
      <c r="CY55" s="1312"/>
      <c r="CZ55" s="1312"/>
      <c r="DA55" s="1312"/>
      <c r="DB55" s="1312"/>
      <c r="DC55" s="1312"/>
    </row>
    <row r="56" spans="1:109" ht="13.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56.1</v>
      </c>
      <c r="BQ57" s="1312"/>
      <c r="BR57" s="1312"/>
      <c r="BS57" s="1312"/>
      <c r="BT57" s="1312"/>
      <c r="BU57" s="1312"/>
      <c r="BV57" s="1312"/>
      <c r="BW57" s="1312"/>
      <c r="BX57" s="1312">
        <v>58.6</v>
      </c>
      <c r="BY57" s="1312"/>
      <c r="BZ57" s="1312"/>
      <c r="CA57" s="1312"/>
      <c r="CB57" s="1312"/>
      <c r="CC57" s="1312"/>
      <c r="CD57" s="1312"/>
      <c r="CE57" s="1312"/>
      <c r="CF57" s="1312">
        <v>59.7</v>
      </c>
      <c r="CG57" s="1312"/>
      <c r="CH57" s="1312"/>
      <c r="CI57" s="1312"/>
      <c r="CJ57" s="1312"/>
      <c r="CK57" s="1312"/>
      <c r="CL57" s="1312"/>
      <c r="CM57" s="1312"/>
      <c r="CN57" s="1312">
        <v>60.7</v>
      </c>
      <c r="CO57" s="1312"/>
      <c r="CP57" s="1312"/>
      <c r="CQ57" s="1312"/>
      <c r="CR57" s="1312"/>
      <c r="CS57" s="1312"/>
      <c r="CT57" s="1312"/>
      <c r="CU57" s="1312"/>
      <c r="CV57" s="1312">
        <v>61.1</v>
      </c>
      <c r="CW57" s="1312"/>
      <c r="CX57" s="1312"/>
      <c r="CY57" s="1312"/>
      <c r="CZ57" s="1312"/>
      <c r="DA57" s="1312"/>
      <c r="DB57" s="1312"/>
      <c r="DC57" s="1312"/>
      <c r="DD57" s="1315"/>
      <c r="DE57" s="1313"/>
    </row>
    <row r="58" spans="1:109" s="1290" customFormat="1" ht="13.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c r="B63" s="1321" t="s">
        <v>610</v>
      </c>
    </row>
    <row r="64" spans="1:109" ht="13.2">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2"/>
      <c r="G71" s="1327"/>
      <c r="I71" s="1328"/>
      <c r="J71" s="1325"/>
      <c r="K71" s="1325"/>
      <c r="L71" s="1326"/>
      <c r="M71" s="1325"/>
      <c r="N71" s="1326"/>
      <c r="AM71" s="1327"/>
      <c r="AN71" s="1275" t="s">
        <v>605</v>
      </c>
    </row>
    <row r="72" spans="2:107" ht="13.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564</v>
      </c>
      <c r="BQ72" s="1307"/>
      <c r="BR72" s="1307"/>
      <c r="BS72" s="1307"/>
      <c r="BT72" s="1307"/>
      <c r="BU72" s="1307"/>
      <c r="BV72" s="1307"/>
      <c r="BW72" s="1307"/>
      <c r="BX72" s="1307" t="s">
        <v>565</v>
      </c>
      <c r="BY72" s="1307"/>
      <c r="BZ72" s="1307"/>
      <c r="CA72" s="1307"/>
      <c r="CB72" s="1307"/>
      <c r="CC72" s="1307"/>
      <c r="CD72" s="1307"/>
      <c r="CE72" s="1307"/>
      <c r="CF72" s="1307" t="s">
        <v>566</v>
      </c>
      <c r="CG72" s="1307"/>
      <c r="CH72" s="1307"/>
      <c r="CI72" s="1307"/>
      <c r="CJ72" s="1307"/>
      <c r="CK72" s="1307"/>
      <c r="CL72" s="1307"/>
      <c r="CM72" s="1307"/>
      <c r="CN72" s="1307" t="s">
        <v>567</v>
      </c>
      <c r="CO72" s="1307"/>
      <c r="CP72" s="1307"/>
      <c r="CQ72" s="1307"/>
      <c r="CR72" s="1307"/>
      <c r="CS72" s="1307"/>
      <c r="CT72" s="1307"/>
      <c r="CU72" s="1307"/>
      <c r="CV72" s="1307" t="s">
        <v>568</v>
      </c>
      <c r="CW72" s="1307"/>
      <c r="CX72" s="1307"/>
      <c r="CY72" s="1307"/>
      <c r="CZ72" s="1307"/>
      <c r="DA72" s="1307"/>
      <c r="DB72" s="1307"/>
      <c r="DC72" s="1307"/>
    </row>
    <row r="73" spans="2:107" ht="13.2">
      <c r="B73" s="1282"/>
      <c r="G73" s="1308"/>
      <c r="H73" s="1308"/>
      <c r="I73" s="1308"/>
      <c r="J73" s="1308"/>
      <c r="K73" s="1329"/>
      <c r="L73" s="1329"/>
      <c r="M73" s="1329"/>
      <c r="N73" s="1329"/>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v>33.1</v>
      </c>
      <c r="BQ73" s="1312"/>
      <c r="BR73" s="1312"/>
      <c r="BS73" s="1312"/>
      <c r="BT73" s="1312"/>
      <c r="BU73" s="1312"/>
      <c r="BV73" s="1312"/>
      <c r="BW73" s="1312"/>
      <c r="BX73" s="1312">
        <v>27</v>
      </c>
      <c r="BY73" s="1312"/>
      <c r="BZ73" s="1312"/>
      <c r="CA73" s="1312"/>
      <c r="CB73" s="1312"/>
      <c r="CC73" s="1312"/>
      <c r="CD73" s="1312"/>
      <c r="CE73" s="1312"/>
      <c r="CF73" s="1312">
        <v>20.100000000000001</v>
      </c>
      <c r="CG73" s="1312"/>
      <c r="CH73" s="1312"/>
      <c r="CI73" s="1312"/>
      <c r="CJ73" s="1312"/>
      <c r="CK73" s="1312"/>
      <c r="CL73" s="1312"/>
      <c r="CM73" s="1312"/>
      <c r="CN73" s="1312">
        <v>27.5</v>
      </c>
      <c r="CO73" s="1312"/>
      <c r="CP73" s="1312"/>
      <c r="CQ73" s="1312"/>
      <c r="CR73" s="1312"/>
      <c r="CS73" s="1312"/>
      <c r="CT73" s="1312"/>
      <c r="CU73" s="1312"/>
      <c r="CV73" s="1312">
        <v>18.899999999999999</v>
      </c>
      <c r="CW73" s="1312"/>
      <c r="CX73" s="1312"/>
      <c r="CY73" s="1312"/>
      <c r="CZ73" s="1312"/>
      <c r="DA73" s="1312"/>
      <c r="DB73" s="1312"/>
      <c r="DC73" s="1312"/>
    </row>
    <row r="74" spans="2:107" ht="13.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9.9</v>
      </c>
      <c r="BQ75" s="1312"/>
      <c r="BR75" s="1312"/>
      <c r="BS75" s="1312"/>
      <c r="BT75" s="1312"/>
      <c r="BU75" s="1312"/>
      <c r="BV75" s="1312"/>
      <c r="BW75" s="1312"/>
      <c r="BX75" s="1312">
        <v>11</v>
      </c>
      <c r="BY75" s="1312"/>
      <c r="BZ75" s="1312"/>
      <c r="CA75" s="1312"/>
      <c r="CB75" s="1312"/>
      <c r="CC75" s="1312"/>
      <c r="CD75" s="1312"/>
      <c r="CE75" s="1312"/>
      <c r="CF75" s="1312">
        <v>11.8</v>
      </c>
      <c r="CG75" s="1312"/>
      <c r="CH75" s="1312"/>
      <c r="CI75" s="1312"/>
      <c r="CJ75" s="1312"/>
      <c r="CK75" s="1312"/>
      <c r="CL75" s="1312"/>
      <c r="CM75" s="1312"/>
      <c r="CN75" s="1312">
        <v>12.6</v>
      </c>
      <c r="CO75" s="1312"/>
      <c r="CP75" s="1312"/>
      <c r="CQ75" s="1312"/>
      <c r="CR75" s="1312"/>
      <c r="CS75" s="1312"/>
      <c r="CT75" s="1312"/>
      <c r="CU75" s="1312"/>
      <c r="CV75" s="1312">
        <v>12.2</v>
      </c>
      <c r="CW75" s="1312"/>
      <c r="CX75" s="1312"/>
      <c r="CY75" s="1312"/>
      <c r="CZ75" s="1312"/>
      <c r="DA75" s="1312"/>
      <c r="DB75" s="1312"/>
      <c r="DC75" s="1312"/>
    </row>
    <row r="76" spans="2:107" ht="13.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c r="B77" s="1282"/>
      <c r="G77" s="1301"/>
      <c r="H77" s="1301"/>
      <c r="I77" s="1301"/>
      <c r="J77" s="1301"/>
      <c r="K77" s="1329"/>
      <c r="L77" s="1329"/>
      <c r="M77" s="1329"/>
      <c r="N77" s="1329"/>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24</v>
      </c>
      <c r="BQ77" s="1312"/>
      <c r="BR77" s="1312"/>
      <c r="BS77" s="1312"/>
      <c r="BT77" s="1312"/>
      <c r="BU77" s="1312"/>
      <c r="BV77" s="1312"/>
      <c r="BW77" s="1312"/>
      <c r="BX77" s="1312">
        <v>19.8</v>
      </c>
      <c r="BY77" s="1312"/>
      <c r="BZ77" s="1312"/>
      <c r="CA77" s="1312"/>
      <c r="CB77" s="1312"/>
      <c r="CC77" s="1312"/>
      <c r="CD77" s="1312"/>
      <c r="CE77" s="1312"/>
      <c r="CF77" s="1312">
        <v>19.8</v>
      </c>
      <c r="CG77" s="1312"/>
      <c r="CH77" s="1312"/>
      <c r="CI77" s="1312"/>
      <c r="CJ77" s="1312"/>
      <c r="CK77" s="1312"/>
      <c r="CL77" s="1312"/>
      <c r="CM77" s="1312"/>
      <c r="CN77" s="1312">
        <v>20</v>
      </c>
      <c r="CO77" s="1312"/>
      <c r="CP77" s="1312"/>
      <c r="CQ77" s="1312"/>
      <c r="CR77" s="1312"/>
      <c r="CS77" s="1312"/>
      <c r="CT77" s="1312"/>
      <c r="CU77" s="1312"/>
      <c r="CV77" s="1312">
        <v>10.199999999999999</v>
      </c>
      <c r="CW77" s="1312"/>
      <c r="CX77" s="1312"/>
      <c r="CY77" s="1312"/>
      <c r="CZ77" s="1312"/>
      <c r="DA77" s="1312"/>
      <c r="DB77" s="1312"/>
      <c r="DC77" s="1312"/>
    </row>
    <row r="78" spans="2:107" ht="13.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8.8000000000000007</v>
      </c>
      <c r="CG79" s="1312"/>
      <c r="CH79" s="1312"/>
      <c r="CI79" s="1312"/>
      <c r="CJ79" s="1312"/>
      <c r="CK79" s="1312"/>
      <c r="CL79" s="1312"/>
      <c r="CM79" s="1312"/>
      <c r="CN79" s="1312">
        <v>8.9</v>
      </c>
      <c r="CO79" s="1312"/>
      <c r="CP79" s="1312"/>
      <c r="CQ79" s="1312"/>
      <c r="CR79" s="1312"/>
      <c r="CS79" s="1312"/>
      <c r="CT79" s="1312"/>
      <c r="CU79" s="1312"/>
      <c r="CV79" s="1312">
        <v>8.6999999999999993</v>
      </c>
      <c r="CW79" s="1312"/>
      <c r="CX79" s="1312"/>
      <c r="CY79" s="1312"/>
      <c r="CZ79" s="1312"/>
      <c r="DA79" s="1312"/>
      <c r="DB79" s="1312"/>
      <c r="DC79" s="1312"/>
    </row>
    <row r="80" spans="2:107" ht="13.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c r="B81" s="1282"/>
    </row>
    <row r="82" spans="2:109" ht="16.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c r="DD84" s="1275"/>
      <c r="DE84" s="1275"/>
    </row>
    <row r="85" spans="2:109" ht="13.2">
      <c r="DD85" s="1275"/>
      <c r="DE85" s="1275"/>
    </row>
    <row r="86" spans="2:109" ht="13.2" hidden="1">
      <c r="DD86" s="1275"/>
      <c r="DE86" s="1275"/>
    </row>
    <row r="87" spans="2:109" ht="13.2" hidden="1">
      <c r="K87" s="1332"/>
      <c r="AQ87" s="1332"/>
      <c r="BC87" s="1332"/>
      <c r="BO87" s="1332"/>
      <c r="CA87" s="1332"/>
      <c r="CM87" s="1332"/>
      <c r="CY87" s="1332"/>
      <c r="DD87" s="1275"/>
      <c r="DE87" s="1275"/>
    </row>
    <row r="88" spans="2:109" ht="13.2" hidden="1">
      <c r="DD88" s="1275"/>
      <c r="DE88" s="1275"/>
    </row>
    <row r="89" spans="2:109" ht="13.2" hidden="1">
      <c r="DD89" s="1275"/>
      <c r="DE89" s="1275"/>
    </row>
    <row r="90" spans="2:109" ht="13.2" hidden="1">
      <c r="DD90" s="1275"/>
      <c r="DE90" s="1275"/>
    </row>
    <row r="91" spans="2:109" ht="13.2"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JZOAwt/hp+ioT0aO9sFL9ehs/lMmfMX15meI615tdUXU3eT4AQeYgrwd6BPslihZJcpB34ap8TAImm+SC2xNdQ==" saltValue="RPif/97SDKcbuuQ004c1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VtB6eG02OWnbmkvX8C2BR9cEtWTzhNbFgy616aeTS0F3it5PA91B901q4cYnoVevFCySIPmSKk3t/5VtFQsKeg==" saltValue="cZ27KSMGUjR6ZB4XYjOs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EFKgPmgtcj1esqZrsPRvT9VChfheke/SanrM/wj27kdK1AG+gmEbqIqZwqmNT7zyd3+H+Zcw0psUUT/YrfdsAg==" saltValue="Vulc9xLh8O9SivmxnuU+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51</v>
      </c>
      <c r="E2" s="155"/>
      <c r="F2" s="156" t="s">
        <v>561</v>
      </c>
      <c r="G2" s="157"/>
      <c r="H2" s="158"/>
    </row>
    <row r="3" spans="1:8">
      <c r="A3" s="154" t="s">
        <v>554</v>
      </c>
      <c r="B3" s="159"/>
      <c r="C3" s="160"/>
      <c r="D3" s="161">
        <v>132478</v>
      </c>
      <c r="E3" s="162"/>
      <c r="F3" s="163">
        <v>97062</v>
      </c>
      <c r="G3" s="164"/>
      <c r="H3" s="165"/>
    </row>
    <row r="4" spans="1:8">
      <c r="A4" s="166"/>
      <c r="B4" s="167"/>
      <c r="C4" s="168"/>
      <c r="D4" s="169">
        <v>39950</v>
      </c>
      <c r="E4" s="170"/>
      <c r="F4" s="171">
        <v>50112</v>
      </c>
      <c r="G4" s="172"/>
      <c r="H4" s="173"/>
    </row>
    <row r="5" spans="1:8">
      <c r="A5" s="154" t="s">
        <v>556</v>
      </c>
      <c r="B5" s="159"/>
      <c r="C5" s="160"/>
      <c r="D5" s="161">
        <v>110151</v>
      </c>
      <c r="E5" s="162"/>
      <c r="F5" s="163">
        <v>106005</v>
      </c>
      <c r="G5" s="164"/>
      <c r="H5" s="165"/>
    </row>
    <row r="6" spans="1:8">
      <c r="A6" s="166"/>
      <c r="B6" s="167"/>
      <c r="C6" s="168"/>
      <c r="D6" s="169">
        <v>46933</v>
      </c>
      <c r="E6" s="170"/>
      <c r="F6" s="171">
        <v>58359</v>
      </c>
      <c r="G6" s="172"/>
      <c r="H6" s="173"/>
    </row>
    <row r="7" spans="1:8">
      <c r="A7" s="154" t="s">
        <v>557</v>
      </c>
      <c r="B7" s="159"/>
      <c r="C7" s="160"/>
      <c r="D7" s="161">
        <v>138865</v>
      </c>
      <c r="E7" s="162"/>
      <c r="F7" s="163">
        <v>98507</v>
      </c>
      <c r="G7" s="164"/>
      <c r="H7" s="165"/>
    </row>
    <row r="8" spans="1:8">
      <c r="A8" s="166"/>
      <c r="B8" s="167"/>
      <c r="C8" s="168"/>
      <c r="D8" s="169">
        <v>34550</v>
      </c>
      <c r="E8" s="170"/>
      <c r="F8" s="171">
        <v>47567</v>
      </c>
      <c r="G8" s="172"/>
      <c r="H8" s="173"/>
    </row>
    <row r="9" spans="1:8">
      <c r="A9" s="154" t="s">
        <v>558</v>
      </c>
      <c r="B9" s="159"/>
      <c r="C9" s="160"/>
      <c r="D9" s="161">
        <v>85913</v>
      </c>
      <c r="E9" s="162"/>
      <c r="F9" s="163">
        <v>113347</v>
      </c>
      <c r="G9" s="164"/>
      <c r="H9" s="165"/>
    </row>
    <row r="10" spans="1:8">
      <c r="A10" s="166"/>
      <c r="B10" s="167"/>
      <c r="C10" s="168"/>
      <c r="D10" s="169">
        <v>36322</v>
      </c>
      <c r="E10" s="170"/>
      <c r="F10" s="171">
        <v>58728</v>
      </c>
      <c r="G10" s="172"/>
      <c r="H10" s="173"/>
    </row>
    <row r="11" spans="1:8">
      <c r="A11" s="154" t="s">
        <v>559</v>
      </c>
      <c r="B11" s="159"/>
      <c r="C11" s="160"/>
      <c r="D11" s="161">
        <v>69326</v>
      </c>
      <c r="E11" s="162"/>
      <c r="F11" s="163">
        <v>125418</v>
      </c>
      <c r="G11" s="164"/>
      <c r="H11" s="165"/>
    </row>
    <row r="12" spans="1:8">
      <c r="A12" s="166"/>
      <c r="B12" s="167"/>
      <c r="C12" s="174"/>
      <c r="D12" s="169">
        <v>40055</v>
      </c>
      <c r="E12" s="170"/>
      <c r="F12" s="171">
        <v>60445</v>
      </c>
      <c r="G12" s="172"/>
      <c r="H12" s="173"/>
    </row>
    <row r="13" spans="1:8">
      <c r="A13" s="154"/>
      <c r="B13" s="159"/>
      <c r="C13" s="175"/>
      <c r="D13" s="176">
        <v>107347</v>
      </c>
      <c r="E13" s="177"/>
      <c r="F13" s="178">
        <v>108068</v>
      </c>
      <c r="G13" s="179"/>
      <c r="H13" s="165"/>
    </row>
    <row r="14" spans="1:8">
      <c r="A14" s="166"/>
      <c r="B14" s="167"/>
      <c r="C14" s="168"/>
      <c r="D14" s="169">
        <v>39562</v>
      </c>
      <c r="E14" s="170"/>
      <c r="F14" s="171">
        <v>55042</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1.78</v>
      </c>
      <c r="C19" s="180">
        <f>ROUND(VALUE(SUBSTITUTE(実質収支比率等に係る経年分析!G$48,"▲","-")),2)</f>
        <v>4.7300000000000004</v>
      </c>
      <c r="D19" s="180">
        <f>ROUND(VALUE(SUBSTITUTE(実質収支比率等に係る経年分析!H$48,"▲","-")),2)</f>
        <v>4.71</v>
      </c>
      <c r="E19" s="180">
        <f>ROUND(VALUE(SUBSTITUTE(実質収支比率等に係る経年分析!I$48,"▲","-")),2)</f>
        <v>1.31</v>
      </c>
      <c r="F19" s="180">
        <f>ROUND(VALUE(SUBSTITUTE(実質収支比率等に係る経年分析!J$48,"▲","-")),2)</f>
        <v>7.37</v>
      </c>
    </row>
    <row r="20" spans="1:11">
      <c r="A20" s="180" t="s">
        <v>54</v>
      </c>
      <c r="B20" s="180">
        <f>ROUND(VALUE(SUBSTITUTE(実質収支比率等に係る経年分析!F$47,"▲","-")),2)</f>
        <v>35.020000000000003</v>
      </c>
      <c r="C20" s="180">
        <f>ROUND(VALUE(SUBSTITUTE(実質収支比率等に係る経年分析!G$47,"▲","-")),2)</f>
        <v>35.340000000000003</v>
      </c>
      <c r="D20" s="180">
        <f>ROUND(VALUE(SUBSTITUTE(実質収支比率等に係る経年分析!H$47,"▲","-")),2)</f>
        <v>37.64</v>
      </c>
      <c r="E20" s="180">
        <f>ROUND(VALUE(SUBSTITUTE(実質収支比率等に係る経年分析!I$47,"▲","-")),2)</f>
        <v>32.44</v>
      </c>
      <c r="F20" s="180">
        <f>ROUND(VALUE(SUBSTITUTE(実質収支比率等に係る経年分析!J$47,"▲","-")),2)</f>
        <v>32.57</v>
      </c>
    </row>
    <row r="21" spans="1:11">
      <c r="A21" s="180" t="s">
        <v>55</v>
      </c>
      <c r="B21" s="180">
        <f>IF(ISNUMBER(VALUE(SUBSTITUTE(実質収支比率等に係る経年分析!F$49,"▲","-"))),ROUND(VALUE(SUBSTITUTE(実質収支比率等に係る経年分析!F$49,"▲","-")),2),NA())</f>
        <v>-3.12</v>
      </c>
      <c r="C21" s="180">
        <f>IF(ISNUMBER(VALUE(SUBSTITUTE(実質収支比率等に係る経年分析!G$49,"▲","-"))),ROUND(VALUE(SUBSTITUTE(実質収支比率等に係る経年分析!G$49,"▲","-")),2),NA())</f>
        <v>3.34</v>
      </c>
      <c r="D21" s="180">
        <f>IF(ISNUMBER(VALUE(SUBSTITUTE(実質収支比率等に係る経年分析!H$49,"▲","-"))),ROUND(VALUE(SUBSTITUTE(実質収支比率等に係る経年分析!H$49,"▲","-")),2),NA())</f>
        <v>1.8</v>
      </c>
      <c r="E21" s="180">
        <f>IF(ISNUMBER(VALUE(SUBSTITUTE(実質収支比率等に係る経年分析!I$49,"▲","-"))),ROUND(VALUE(SUBSTITUTE(実質収支比率等に係る経年分析!I$49,"▲","-")),2),NA())</f>
        <v>-7.84</v>
      </c>
      <c r="F21" s="180">
        <f>IF(ISNUMBER(VALUE(SUBSTITUTE(実質収支比率等に係る経年分析!J$49,"▲","-"))),ROUND(VALUE(SUBSTITUTE(実質収支比率等に係る経年分析!J$49,"▲","-")),2),NA())</f>
        <v>6.95</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生活排水処理事業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農業集落排水事業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国民健康保険診療施設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公共下水道事業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c r="A33" s="181" t="str">
        <f>IF(連結実質赤字比率に係る赤字・黒字の構成分析!C$37="",NA(),連結実質赤字比率に係る赤字・黒字の構成分析!C$37)</f>
        <v>国民健康保険</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7.37</v>
      </c>
    </row>
    <row r="35" spans="1:16">
      <c r="A35" s="181" t="str">
        <f>IF(連結実質赤字比率に係る赤字・黒字の構成分析!C$35="",NA(),連結実質赤字比率に係る赤字・黒字の構成分析!C$35)</f>
        <v>病院事業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16.940000000000001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12.07</v>
      </c>
    </row>
    <row r="36" spans="1:16">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1283</v>
      </c>
      <c r="E42" s="182"/>
      <c r="F42" s="182"/>
      <c r="G42" s="182">
        <f>'実質公債費比率（分子）の構造'!L$52</f>
        <v>1358</v>
      </c>
      <c r="H42" s="182"/>
      <c r="I42" s="182"/>
      <c r="J42" s="182">
        <f>'実質公債費比率（分子）の構造'!M$52</f>
        <v>1409</v>
      </c>
      <c r="K42" s="182"/>
      <c r="L42" s="182"/>
      <c r="M42" s="182">
        <f>'実質公債費比率（分子）の構造'!N$52</f>
        <v>1378</v>
      </c>
      <c r="N42" s="182"/>
      <c r="O42" s="182"/>
      <c r="P42" s="182">
        <f>'実質公債費比率（分子）の構造'!O$52</f>
        <v>1396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c r="A45" s="182" t="s">
        <v>65</v>
      </c>
      <c r="B45" s="182">
        <f>'実質公債費比率（分子）の構造'!K$49</f>
        <v>10</v>
      </c>
      <c r="C45" s="182"/>
      <c r="D45" s="182"/>
      <c r="E45" s="182">
        <f>'実質公債費比率（分子）の構造'!L$49</f>
        <v>0</v>
      </c>
      <c r="F45" s="182"/>
      <c r="G45" s="182"/>
      <c r="H45" s="182">
        <f>'実質公債費比率（分子）の構造'!M$49</f>
        <v>0</v>
      </c>
      <c r="I45" s="182"/>
      <c r="J45" s="182"/>
      <c r="K45" s="182">
        <f>'実質公債費比率（分子）の構造'!N$49</f>
        <v>1</v>
      </c>
      <c r="L45" s="182"/>
      <c r="M45" s="182"/>
      <c r="N45" s="182">
        <f>'実質公債費比率（分子）の構造'!O$49</f>
        <v>0</v>
      </c>
      <c r="O45" s="182"/>
      <c r="P45" s="182"/>
    </row>
    <row r="46" spans="1:16">
      <c r="A46" s="182" t="s">
        <v>66</v>
      </c>
      <c r="B46" s="182">
        <f>'実質公債費比率（分子）の構造'!K$48</f>
        <v>433</v>
      </c>
      <c r="C46" s="182"/>
      <c r="D46" s="182"/>
      <c r="E46" s="182">
        <f>'実質公債費比率（分子）の構造'!L$48</f>
        <v>449</v>
      </c>
      <c r="F46" s="182"/>
      <c r="G46" s="182"/>
      <c r="H46" s="182">
        <f>'実質公債費比率（分子）の構造'!M$48</f>
        <v>458</v>
      </c>
      <c r="I46" s="182"/>
      <c r="J46" s="182"/>
      <c r="K46" s="182">
        <f>'実質公債費比率（分子）の構造'!N$48</f>
        <v>451</v>
      </c>
      <c r="L46" s="182"/>
      <c r="M46" s="182"/>
      <c r="N46" s="182">
        <f>'実質公債費比率（分子）の構造'!O$48</f>
        <v>440</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1455</v>
      </c>
      <c r="C49" s="182"/>
      <c r="D49" s="182"/>
      <c r="E49" s="182">
        <f>'実質公債費比率（分子）の構造'!L$45</f>
        <v>1566</v>
      </c>
      <c r="F49" s="182"/>
      <c r="G49" s="182"/>
      <c r="H49" s="182">
        <f>'実質公債費比率（分子）の構造'!M$45</f>
        <v>1629</v>
      </c>
      <c r="I49" s="182"/>
      <c r="J49" s="182"/>
      <c r="K49" s="182">
        <f>'実質公債費比率（分子）の構造'!N$45</f>
        <v>1648</v>
      </c>
      <c r="L49" s="182"/>
      <c r="M49" s="182"/>
      <c r="N49" s="182">
        <f>'実質公債費比率（分子）の構造'!O$45</f>
        <v>1562</v>
      </c>
      <c r="O49" s="182"/>
      <c r="P49" s="182"/>
    </row>
    <row r="50" spans="1:16">
      <c r="A50" s="182" t="s">
        <v>70</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659</v>
      </c>
      <c r="G50" s="182" t="e">
        <f>NA()</f>
        <v>#N/A</v>
      </c>
      <c r="H50" s="182" t="e">
        <f>NA()</f>
        <v>#N/A</v>
      </c>
      <c r="I50" s="182">
        <f>IF(ISNUMBER('実質公債費比率（分子）の構造'!M$53),'実質公債費比率（分子）の構造'!M$53,NA())</f>
        <v>680</v>
      </c>
      <c r="J50" s="182" t="e">
        <f>NA()</f>
        <v>#N/A</v>
      </c>
      <c r="K50" s="182" t="e">
        <f>NA()</f>
        <v>#N/A</v>
      </c>
      <c r="L50" s="182">
        <f>IF(ISNUMBER('実質公債費比率（分子）の構造'!N$53),'実質公債費比率（分子）の構造'!N$53,NA())</f>
        <v>724</v>
      </c>
      <c r="M50" s="182" t="e">
        <f>NA()</f>
        <v>#N/A</v>
      </c>
      <c r="N50" s="182" t="e">
        <f>NA()</f>
        <v>#N/A</v>
      </c>
      <c r="O50" s="182">
        <f>IF(ISNUMBER('実質公債費比率（分子）の構造'!O$53),'実質公債費比率（分子）の構造'!O$53,NA())</f>
        <v>608</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13089</v>
      </c>
      <c r="E56" s="181"/>
      <c r="F56" s="181"/>
      <c r="G56" s="181">
        <f>'将来負担比率（分子）の構造'!J$52</f>
        <v>12914</v>
      </c>
      <c r="H56" s="181"/>
      <c r="I56" s="181"/>
      <c r="J56" s="181">
        <f>'将来負担比率（分子）の構造'!K$52</f>
        <v>12520</v>
      </c>
      <c r="K56" s="181"/>
      <c r="L56" s="181"/>
      <c r="M56" s="181">
        <f>'将来負担比率（分子）の構造'!L$52</f>
        <v>11828</v>
      </c>
      <c r="N56" s="181"/>
      <c r="O56" s="181"/>
      <c r="P56" s="181">
        <f>'将来負担比率（分子）の構造'!M$52</f>
        <v>11602</v>
      </c>
    </row>
    <row r="57" spans="1:16">
      <c r="A57" s="181" t="s">
        <v>41</v>
      </c>
      <c r="B57" s="181"/>
      <c r="C57" s="181"/>
      <c r="D57" s="181">
        <f>'将来負担比率（分子）の構造'!I$51</f>
        <v>856</v>
      </c>
      <c r="E57" s="181"/>
      <c r="F57" s="181"/>
      <c r="G57" s="181">
        <f>'将来負担比率（分子）の構造'!J$51</f>
        <v>816</v>
      </c>
      <c r="H57" s="181"/>
      <c r="I57" s="181"/>
      <c r="J57" s="181">
        <f>'将来負担比率（分子）の構造'!K$51</f>
        <v>775</v>
      </c>
      <c r="K57" s="181"/>
      <c r="L57" s="181"/>
      <c r="M57" s="181">
        <f>'将来負担比率（分子）の構造'!L$51</f>
        <v>715</v>
      </c>
      <c r="N57" s="181"/>
      <c r="O57" s="181"/>
      <c r="P57" s="181">
        <f>'将来負担比率（分子）の構造'!M$51</f>
        <v>661</v>
      </c>
    </row>
    <row r="58" spans="1:16">
      <c r="A58" s="181" t="s">
        <v>40</v>
      </c>
      <c r="B58" s="181"/>
      <c r="C58" s="181"/>
      <c r="D58" s="181">
        <f>'将来負担比率（分子）の構造'!I$50</f>
        <v>5287</v>
      </c>
      <c r="E58" s="181"/>
      <c r="F58" s="181"/>
      <c r="G58" s="181">
        <f>'将来負担比率（分子）の構造'!J$50</f>
        <v>5329</v>
      </c>
      <c r="H58" s="181"/>
      <c r="I58" s="181"/>
      <c r="J58" s="181">
        <f>'将来負担比率（分子）の構造'!K$50</f>
        <v>5256</v>
      </c>
      <c r="K58" s="181"/>
      <c r="L58" s="181"/>
      <c r="M58" s="181">
        <f>'将来負担比率（分子）の構造'!L$50</f>
        <v>4681</v>
      </c>
      <c r="N58" s="181"/>
      <c r="O58" s="181"/>
      <c r="P58" s="181">
        <f>'将来負担比率（分子）の構造'!M$50</f>
        <v>4731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775</v>
      </c>
      <c r="C62" s="181"/>
      <c r="D62" s="181"/>
      <c r="E62" s="181">
        <f>'将来負担比率（分子）の構造'!J$45</f>
        <v>732</v>
      </c>
      <c r="F62" s="181"/>
      <c r="G62" s="181"/>
      <c r="H62" s="181">
        <f>'将来負担比率（分子）の構造'!K$45</f>
        <v>617</v>
      </c>
      <c r="I62" s="181"/>
      <c r="J62" s="181"/>
      <c r="K62" s="181">
        <f>'将来負担比率（分子）の構造'!L$45</f>
        <v>588</v>
      </c>
      <c r="L62" s="181"/>
      <c r="M62" s="181"/>
      <c r="N62" s="181">
        <f>'将来負担比率（分子）の構造'!M$45</f>
        <v>631</v>
      </c>
      <c r="O62" s="181"/>
      <c r="P62" s="181"/>
    </row>
    <row r="63" spans="1:16">
      <c r="A63" s="181" t="s">
        <v>33</v>
      </c>
      <c r="B63" s="181">
        <f>'将来負担比率（分子）の構造'!I$44</f>
        <v>18</v>
      </c>
      <c r="C63" s="181"/>
      <c r="D63" s="181"/>
      <c r="E63" s="181">
        <f>'将来負担比率（分子）の構造'!J$44</f>
        <v>16</v>
      </c>
      <c r="F63" s="181"/>
      <c r="G63" s="181"/>
      <c r="H63" s="181">
        <f>'将来負担比率（分子）の構造'!K$44</f>
        <v>14</v>
      </c>
      <c r="I63" s="181"/>
      <c r="J63" s="181"/>
      <c r="K63" s="181">
        <f>'将来負担比率（分子）の構造'!L$44</f>
        <v>12</v>
      </c>
      <c r="L63" s="181"/>
      <c r="M63" s="181"/>
      <c r="N63" s="181">
        <f>'将来負担比率（分子）の構造'!M$44</f>
        <v>12</v>
      </c>
      <c r="O63" s="181"/>
      <c r="P63" s="181"/>
    </row>
    <row r="64" spans="1:16">
      <c r="A64" s="181" t="s">
        <v>32</v>
      </c>
      <c r="B64" s="181">
        <f>'将来負担比率（分子）の構造'!I$43</f>
        <v>5577</v>
      </c>
      <c r="C64" s="181"/>
      <c r="D64" s="181"/>
      <c r="E64" s="181">
        <f>'将来負担比率（分子）の構造'!J$43</f>
        <v>5288</v>
      </c>
      <c r="F64" s="181"/>
      <c r="G64" s="181"/>
      <c r="H64" s="181">
        <f>'将来負担比率（分子）の構造'!K$43</f>
        <v>5093</v>
      </c>
      <c r="I64" s="181"/>
      <c r="J64" s="181"/>
      <c r="K64" s="181">
        <f>'将来負担比率（分子）の構造'!L$43</f>
        <v>4911</v>
      </c>
      <c r="L64" s="181"/>
      <c r="M64" s="181"/>
      <c r="N64" s="181">
        <f>'将来負担比率（分子）の構造'!M$43</f>
        <v>4613</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14712</v>
      </c>
      <c r="C66" s="181"/>
      <c r="D66" s="181"/>
      <c r="E66" s="181">
        <f>'将来負担比率（分子）の構造'!J$41</f>
        <v>14514</v>
      </c>
      <c r="F66" s="181"/>
      <c r="G66" s="181"/>
      <c r="H66" s="181">
        <f>'将来負担比率（分子）の構造'!K$41</f>
        <v>13913</v>
      </c>
      <c r="I66" s="181"/>
      <c r="J66" s="181"/>
      <c r="K66" s="181">
        <f>'将来負担比率（分子）の構造'!L$41</f>
        <v>13215</v>
      </c>
      <c r="L66" s="181"/>
      <c r="M66" s="181"/>
      <c r="N66" s="181">
        <f>'将来負担比率（分子）の構造'!M$41</f>
        <v>12797</v>
      </c>
      <c r="O66" s="181"/>
      <c r="P66" s="181"/>
    </row>
    <row r="67" spans="1:16">
      <c r="A67" s="181" t="s">
        <v>74</v>
      </c>
      <c r="B67" s="181" t="e">
        <f>NA()</f>
        <v>#N/A</v>
      </c>
      <c r="C67" s="181">
        <f>IF(ISNUMBER('将来負担比率（分子）の構造'!I$53), IF('将来負担比率（分子）の構造'!I$53 &lt; 0, 0, '将来負担比率（分子）の構造'!I$53), NA())</f>
        <v>1851</v>
      </c>
      <c r="D67" s="181" t="e">
        <f>NA()</f>
        <v>#N/A</v>
      </c>
      <c r="E67" s="181" t="e">
        <f>NA()</f>
        <v>#N/A</v>
      </c>
      <c r="F67" s="181">
        <f>IF(ISNUMBER('将来負担比率（分子）の構造'!J$53), IF('将来負担比率（分子）の構造'!J$53 &lt; 0, 0, '将来負担比率（分子）の構造'!J$53), NA())</f>
        <v>1491</v>
      </c>
      <c r="G67" s="181" t="e">
        <f>NA()</f>
        <v>#N/A</v>
      </c>
      <c r="H67" s="181" t="e">
        <f>NA()</f>
        <v>#N/A</v>
      </c>
      <c r="I67" s="181">
        <f>IF(ISNUMBER('将来負担比率（分子）の構造'!K$53), IF('将来負担比率（分子）の構造'!K$53 &lt; 0, 0, '将来負担比率（分子）の構造'!K$53), NA())</f>
        <v>1086</v>
      </c>
      <c r="J67" s="181" t="e">
        <f>NA()</f>
        <v>#N/A</v>
      </c>
      <c r="K67" s="181" t="e">
        <f>NA()</f>
        <v>#N/A</v>
      </c>
      <c r="L67" s="181">
        <f>IF(ISNUMBER('将来負担比率（分子）の構造'!L$53), IF('将来負担比率（分子）の構造'!L$53 &lt; 0, 0, '将来負担比率（分子）の構造'!L$53), NA())</f>
        <v>1501</v>
      </c>
      <c r="M67" s="181" t="e">
        <f>NA()</f>
        <v>#N/A</v>
      </c>
      <c r="N67" s="181" t="e">
        <f>NA()</f>
        <v>#N/A</v>
      </c>
      <c r="O67" s="181">
        <f>IF(ISNUMBER('将来負担比率（分子）の構造'!M$53), IF('将来負担比率（分子）の構造'!M$53 &lt; 0, 0, '将来負担比率（分子）の構造'!M$53), NA())</f>
        <v>1058</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2524</v>
      </c>
      <c r="C72" s="185">
        <f>基金残高に係る経年分析!G55</f>
        <v>2184</v>
      </c>
      <c r="D72" s="185">
        <f>基金残高に係る経年分析!H55</f>
        <v>2243</v>
      </c>
    </row>
    <row r="73" spans="1:16">
      <c r="A73" s="184" t="s">
        <v>77</v>
      </c>
      <c r="B73" s="185">
        <f>基金残高に係る経年分析!F56</f>
        <v>694</v>
      </c>
      <c r="C73" s="185">
        <f>基金残高に係る経年分析!G56</f>
        <v>602</v>
      </c>
      <c r="D73" s="185">
        <f>基金残高に係る経年分析!H56</f>
        <v>598</v>
      </c>
    </row>
    <row r="74" spans="1:16">
      <c r="A74" s="184" t="s">
        <v>78</v>
      </c>
      <c r="B74" s="185">
        <f>基金残高に係る経年分析!F57</f>
        <v>2923</v>
      </c>
      <c r="C74" s="185">
        <f>基金残高に係る経年分析!G57</f>
        <v>2700</v>
      </c>
      <c r="D74" s="185">
        <f>基金残高に係る経年分析!H57</f>
        <v>2647</v>
      </c>
    </row>
  </sheetData>
  <sheetProtection algorithmName="SHA-512" hashValue="Uqalj75Zdk9X+9VpslHNeHyEoLLGaUU1xfPrNysDUSxFqvtTwe7ZL6qhdiiWoWv6Nv5BqZkjT//K66CWWWtvbQ==" saltValue="auyraWstZ+MlUGH+G7mo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226</v>
      </c>
      <c r="C5" s="634"/>
      <c r="D5" s="634"/>
      <c r="E5" s="634"/>
      <c r="F5" s="634"/>
      <c r="G5" s="634"/>
      <c r="H5" s="634"/>
      <c r="I5" s="634"/>
      <c r="J5" s="634"/>
      <c r="K5" s="634"/>
      <c r="L5" s="634"/>
      <c r="M5" s="634"/>
      <c r="N5" s="634"/>
      <c r="O5" s="634"/>
      <c r="P5" s="634"/>
      <c r="Q5" s="635"/>
      <c r="R5" s="636">
        <v>1450708</v>
      </c>
      <c r="S5" s="637"/>
      <c r="T5" s="637"/>
      <c r="U5" s="637"/>
      <c r="V5" s="637"/>
      <c r="W5" s="637"/>
      <c r="X5" s="637"/>
      <c r="Y5" s="638"/>
      <c r="Z5" s="639">
        <v>10.5</v>
      </c>
      <c r="AA5" s="639"/>
      <c r="AB5" s="639"/>
      <c r="AC5" s="639"/>
      <c r="AD5" s="640">
        <v>1450708</v>
      </c>
      <c r="AE5" s="640"/>
      <c r="AF5" s="640"/>
      <c r="AG5" s="640"/>
      <c r="AH5" s="640"/>
      <c r="AI5" s="640"/>
      <c r="AJ5" s="640"/>
      <c r="AK5" s="640"/>
      <c r="AL5" s="641">
        <v>21.9</v>
      </c>
      <c r="AM5" s="642"/>
      <c r="AN5" s="642"/>
      <c r="AO5" s="643"/>
      <c r="AP5" s="633" t="s">
        <v>227</v>
      </c>
      <c r="AQ5" s="634"/>
      <c r="AR5" s="634"/>
      <c r="AS5" s="634"/>
      <c r="AT5" s="634"/>
      <c r="AU5" s="634"/>
      <c r="AV5" s="634"/>
      <c r="AW5" s="634"/>
      <c r="AX5" s="634"/>
      <c r="AY5" s="634"/>
      <c r="AZ5" s="634"/>
      <c r="BA5" s="634"/>
      <c r="BB5" s="634"/>
      <c r="BC5" s="634"/>
      <c r="BD5" s="634"/>
      <c r="BE5" s="634"/>
      <c r="BF5" s="635"/>
      <c r="BG5" s="647">
        <v>1450708</v>
      </c>
      <c r="BH5" s="648"/>
      <c r="BI5" s="648"/>
      <c r="BJ5" s="648"/>
      <c r="BK5" s="648"/>
      <c r="BL5" s="648"/>
      <c r="BM5" s="648"/>
      <c r="BN5" s="649"/>
      <c r="BO5" s="650">
        <v>100</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c r="B6" s="644" t="s">
        <v>232</v>
      </c>
      <c r="C6" s="645"/>
      <c r="D6" s="645"/>
      <c r="E6" s="645"/>
      <c r="F6" s="645"/>
      <c r="G6" s="645"/>
      <c r="H6" s="645"/>
      <c r="I6" s="645"/>
      <c r="J6" s="645"/>
      <c r="K6" s="645"/>
      <c r="L6" s="645"/>
      <c r="M6" s="645"/>
      <c r="N6" s="645"/>
      <c r="O6" s="645"/>
      <c r="P6" s="645"/>
      <c r="Q6" s="646"/>
      <c r="R6" s="647">
        <v>142395</v>
      </c>
      <c r="S6" s="648"/>
      <c r="T6" s="648"/>
      <c r="U6" s="648"/>
      <c r="V6" s="648"/>
      <c r="W6" s="648"/>
      <c r="X6" s="648"/>
      <c r="Y6" s="649"/>
      <c r="Z6" s="650">
        <v>1</v>
      </c>
      <c r="AA6" s="650"/>
      <c r="AB6" s="650"/>
      <c r="AC6" s="650"/>
      <c r="AD6" s="651">
        <v>142395</v>
      </c>
      <c r="AE6" s="651"/>
      <c r="AF6" s="651"/>
      <c r="AG6" s="651"/>
      <c r="AH6" s="651"/>
      <c r="AI6" s="651"/>
      <c r="AJ6" s="651"/>
      <c r="AK6" s="651"/>
      <c r="AL6" s="652">
        <v>2.2000000000000002</v>
      </c>
      <c r="AM6" s="653"/>
      <c r="AN6" s="653"/>
      <c r="AO6" s="654"/>
      <c r="AP6" s="644" t="s">
        <v>233</v>
      </c>
      <c r="AQ6" s="645"/>
      <c r="AR6" s="645"/>
      <c r="AS6" s="645"/>
      <c r="AT6" s="645"/>
      <c r="AU6" s="645"/>
      <c r="AV6" s="645"/>
      <c r="AW6" s="645"/>
      <c r="AX6" s="645"/>
      <c r="AY6" s="645"/>
      <c r="AZ6" s="645"/>
      <c r="BA6" s="645"/>
      <c r="BB6" s="645"/>
      <c r="BC6" s="645"/>
      <c r="BD6" s="645"/>
      <c r="BE6" s="645"/>
      <c r="BF6" s="646"/>
      <c r="BG6" s="647">
        <v>1450708</v>
      </c>
      <c r="BH6" s="648"/>
      <c r="BI6" s="648"/>
      <c r="BJ6" s="648"/>
      <c r="BK6" s="648"/>
      <c r="BL6" s="648"/>
      <c r="BM6" s="648"/>
      <c r="BN6" s="649"/>
      <c r="BO6" s="650">
        <v>100</v>
      </c>
      <c r="BP6" s="650"/>
      <c r="BQ6" s="650"/>
      <c r="BR6" s="650"/>
      <c r="BS6" s="651" t="s">
        <v>228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107353</v>
      </c>
      <c r="CS6" s="648"/>
      <c r="CT6" s="648"/>
      <c r="CU6" s="648"/>
      <c r="CV6" s="648"/>
      <c r="CW6" s="648"/>
      <c r="CX6" s="648"/>
      <c r="CY6" s="649"/>
      <c r="CZ6" s="641">
        <v>0.8</v>
      </c>
      <c r="DA6" s="642"/>
      <c r="DB6" s="642"/>
      <c r="DC6" s="661"/>
      <c r="DD6" s="656" t="s">
        <v>228</v>
      </c>
      <c r="DE6" s="648"/>
      <c r="DF6" s="648"/>
      <c r="DG6" s="648"/>
      <c r="DH6" s="648"/>
      <c r="DI6" s="648"/>
      <c r="DJ6" s="648"/>
      <c r="DK6" s="648"/>
      <c r="DL6" s="648"/>
      <c r="DM6" s="648"/>
      <c r="DN6" s="648"/>
      <c r="DO6" s="648"/>
      <c r="DP6" s="649"/>
      <c r="DQ6" s="656">
        <v>107353</v>
      </c>
      <c r="DR6" s="648"/>
      <c r="DS6" s="648"/>
      <c r="DT6" s="648"/>
      <c r="DU6" s="648"/>
      <c r="DV6" s="648"/>
      <c r="DW6" s="648"/>
      <c r="DX6" s="648"/>
      <c r="DY6" s="648"/>
      <c r="DZ6" s="648"/>
      <c r="EA6" s="648"/>
      <c r="EB6" s="648"/>
      <c r="EC6" s="657"/>
    </row>
    <row r="7" spans="2:143" ht="11.25" customHeight="1">
      <c r="B7" s="644" t="s">
        <v>235</v>
      </c>
      <c r="C7" s="645"/>
      <c r="D7" s="645"/>
      <c r="E7" s="645"/>
      <c r="F7" s="645"/>
      <c r="G7" s="645"/>
      <c r="H7" s="645"/>
      <c r="I7" s="645"/>
      <c r="J7" s="645"/>
      <c r="K7" s="645"/>
      <c r="L7" s="645"/>
      <c r="M7" s="645"/>
      <c r="N7" s="645"/>
      <c r="O7" s="645"/>
      <c r="P7" s="645"/>
      <c r="Q7" s="646"/>
      <c r="R7" s="647">
        <v>879</v>
      </c>
      <c r="S7" s="648"/>
      <c r="T7" s="648"/>
      <c r="U7" s="648"/>
      <c r="V7" s="648"/>
      <c r="W7" s="648"/>
      <c r="X7" s="648"/>
      <c r="Y7" s="649"/>
      <c r="Z7" s="650">
        <v>0</v>
      </c>
      <c r="AA7" s="650"/>
      <c r="AB7" s="650"/>
      <c r="AC7" s="650"/>
      <c r="AD7" s="651">
        <v>879</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579028</v>
      </c>
      <c r="BH7" s="648"/>
      <c r="BI7" s="648"/>
      <c r="BJ7" s="648"/>
      <c r="BK7" s="648"/>
      <c r="BL7" s="648"/>
      <c r="BM7" s="648"/>
      <c r="BN7" s="649"/>
      <c r="BO7" s="650">
        <v>39.9</v>
      </c>
      <c r="BP7" s="650"/>
      <c r="BQ7" s="650"/>
      <c r="BR7" s="650"/>
      <c r="BS7" s="651" t="s">
        <v>127</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2678804</v>
      </c>
      <c r="CS7" s="648"/>
      <c r="CT7" s="648"/>
      <c r="CU7" s="648"/>
      <c r="CV7" s="648"/>
      <c r="CW7" s="648"/>
      <c r="CX7" s="648"/>
      <c r="CY7" s="649"/>
      <c r="CZ7" s="650">
        <v>20.7</v>
      </c>
      <c r="DA7" s="650"/>
      <c r="DB7" s="650"/>
      <c r="DC7" s="650"/>
      <c r="DD7" s="656">
        <v>34269</v>
      </c>
      <c r="DE7" s="648"/>
      <c r="DF7" s="648"/>
      <c r="DG7" s="648"/>
      <c r="DH7" s="648"/>
      <c r="DI7" s="648"/>
      <c r="DJ7" s="648"/>
      <c r="DK7" s="648"/>
      <c r="DL7" s="648"/>
      <c r="DM7" s="648"/>
      <c r="DN7" s="648"/>
      <c r="DO7" s="648"/>
      <c r="DP7" s="649"/>
      <c r="DQ7" s="656">
        <v>874324</v>
      </c>
      <c r="DR7" s="648"/>
      <c r="DS7" s="648"/>
      <c r="DT7" s="648"/>
      <c r="DU7" s="648"/>
      <c r="DV7" s="648"/>
      <c r="DW7" s="648"/>
      <c r="DX7" s="648"/>
      <c r="DY7" s="648"/>
      <c r="DZ7" s="648"/>
      <c r="EA7" s="648"/>
      <c r="EB7" s="648"/>
      <c r="EC7" s="657"/>
    </row>
    <row r="8" spans="2:143" ht="11.25" customHeight="1">
      <c r="B8" s="644" t="s">
        <v>238</v>
      </c>
      <c r="C8" s="645"/>
      <c r="D8" s="645"/>
      <c r="E8" s="645"/>
      <c r="F8" s="645"/>
      <c r="G8" s="645"/>
      <c r="H8" s="645"/>
      <c r="I8" s="645"/>
      <c r="J8" s="645"/>
      <c r="K8" s="645"/>
      <c r="L8" s="645"/>
      <c r="M8" s="645"/>
      <c r="N8" s="645"/>
      <c r="O8" s="645"/>
      <c r="P8" s="645"/>
      <c r="Q8" s="646"/>
      <c r="R8" s="647">
        <v>2477</v>
      </c>
      <c r="S8" s="648"/>
      <c r="T8" s="648"/>
      <c r="U8" s="648"/>
      <c r="V8" s="648"/>
      <c r="W8" s="648"/>
      <c r="X8" s="648"/>
      <c r="Y8" s="649"/>
      <c r="Z8" s="650">
        <v>0</v>
      </c>
      <c r="AA8" s="650"/>
      <c r="AB8" s="650"/>
      <c r="AC8" s="650"/>
      <c r="AD8" s="651">
        <v>2477</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25439</v>
      </c>
      <c r="BH8" s="648"/>
      <c r="BI8" s="648"/>
      <c r="BJ8" s="648"/>
      <c r="BK8" s="648"/>
      <c r="BL8" s="648"/>
      <c r="BM8" s="648"/>
      <c r="BN8" s="649"/>
      <c r="BO8" s="650">
        <v>1.8</v>
      </c>
      <c r="BP8" s="650"/>
      <c r="BQ8" s="650"/>
      <c r="BR8" s="650"/>
      <c r="BS8" s="656" t="s">
        <v>127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3063843</v>
      </c>
      <c r="CS8" s="648"/>
      <c r="CT8" s="648"/>
      <c r="CU8" s="648"/>
      <c r="CV8" s="648"/>
      <c r="CW8" s="648"/>
      <c r="CX8" s="648"/>
      <c r="CY8" s="649"/>
      <c r="CZ8" s="650">
        <v>23.6</v>
      </c>
      <c r="DA8" s="650"/>
      <c r="DB8" s="650"/>
      <c r="DC8" s="650"/>
      <c r="DD8" s="656">
        <v>380174</v>
      </c>
      <c r="DE8" s="648"/>
      <c r="DF8" s="648"/>
      <c r="DG8" s="648"/>
      <c r="DH8" s="648"/>
      <c r="DI8" s="648"/>
      <c r="DJ8" s="648"/>
      <c r="DK8" s="648"/>
      <c r="DL8" s="648"/>
      <c r="DM8" s="648"/>
      <c r="DN8" s="648"/>
      <c r="DO8" s="648"/>
      <c r="DP8" s="649"/>
      <c r="DQ8" s="656">
        <v>1509064</v>
      </c>
      <c r="DR8" s="648"/>
      <c r="DS8" s="648"/>
      <c r="DT8" s="648"/>
      <c r="DU8" s="648"/>
      <c r="DV8" s="648"/>
      <c r="DW8" s="648"/>
      <c r="DX8" s="648"/>
      <c r="DY8" s="648"/>
      <c r="DZ8" s="648"/>
      <c r="EA8" s="648"/>
      <c r="EB8" s="648"/>
      <c r="EC8" s="657"/>
    </row>
    <row r="9" spans="2:143" ht="11.25" customHeight="1">
      <c r="B9" s="644" t="s">
        <v>241</v>
      </c>
      <c r="C9" s="645"/>
      <c r="D9" s="645"/>
      <c r="E9" s="645"/>
      <c r="F9" s="645"/>
      <c r="G9" s="645"/>
      <c r="H9" s="645"/>
      <c r="I9" s="645"/>
      <c r="J9" s="645"/>
      <c r="K9" s="645"/>
      <c r="L9" s="645"/>
      <c r="M9" s="645"/>
      <c r="N9" s="645"/>
      <c r="O9" s="645"/>
      <c r="P9" s="645"/>
      <c r="Q9" s="646"/>
      <c r="R9" s="647">
        <v>3124</v>
      </c>
      <c r="S9" s="648"/>
      <c r="T9" s="648"/>
      <c r="U9" s="648"/>
      <c r="V9" s="648"/>
      <c r="W9" s="648"/>
      <c r="X9" s="648"/>
      <c r="Y9" s="649"/>
      <c r="Z9" s="650">
        <v>0</v>
      </c>
      <c r="AA9" s="650"/>
      <c r="AB9" s="650"/>
      <c r="AC9" s="650"/>
      <c r="AD9" s="651">
        <v>3124</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491114</v>
      </c>
      <c r="BH9" s="648"/>
      <c r="BI9" s="648"/>
      <c r="BJ9" s="648"/>
      <c r="BK9" s="648"/>
      <c r="BL9" s="648"/>
      <c r="BM9" s="648"/>
      <c r="BN9" s="649"/>
      <c r="BO9" s="650">
        <v>33.9</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1530626</v>
      </c>
      <c r="CS9" s="648"/>
      <c r="CT9" s="648"/>
      <c r="CU9" s="648"/>
      <c r="CV9" s="648"/>
      <c r="CW9" s="648"/>
      <c r="CX9" s="648"/>
      <c r="CY9" s="649"/>
      <c r="CZ9" s="650">
        <v>11.8</v>
      </c>
      <c r="DA9" s="650"/>
      <c r="DB9" s="650"/>
      <c r="DC9" s="650"/>
      <c r="DD9" s="656">
        <v>1097</v>
      </c>
      <c r="DE9" s="648"/>
      <c r="DF9" s="648"/>
      <c r="DG9" s="648"/>
      <c r="DH9" s="648"/>
      <c r="DI9" s="648"/>
      <c r="DJ9" s="648"/>
      <c r="DK9" s="648"/>
      <c r="DL9" s="648"/>
      <c r="DM9" s="648"/>
      <c r="DN9" s="648"/>
      <c r="DO9" s="648"/>
      <c r="DP9" s="649"/>
      <c r="DQ9" s="656">
        <v>1158141</v>
      </c>
      <c r="DR9" s="648"/>
      <c r="DS9" s="648"/>
      <c r="DT9" s="648"/>
      <c r="DU9" s="648"/>
      <c r="DV9" s="648"/>
      <c r="DW9" s="648"/>
      <c r="DX9" s="648"/>
      <c r="DY9" s="648"/>
      <c r="DZ9" s="648"/>
      <c r="EA9" s="648"/>
      <c r="EB9" s="648"/>
      <c r="EC9" s="657"/>
    </row>
    <row r="10" spans="2:143" ht="11.25" customHeight="1">
      <c r="B10" s="644" t="s">
        <v>244</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127</v>
      </c>
      <c r="AA10" s="650"/>
      <c r="AB10" s="650"/>
      <c r="AC10" s="650"/>
      <c r="AD10" s="651" t="s">
        <v>228</v>
      </c>
      <c r="AE10" s="651"/>
      <c r="AF10" s="651"/>
      <c r="AG10" s="651"/>
      <c r="AH10" s="651"/>
      <c r="AI10" s="651"/>
      <c r="AJ10" s="651"/>
      <c r="AK10" s="651"/>
      <c r="AL10" s="652" t="s">
        <v>228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27735</v>
      </c>
      <c r="BH10" s="648"/>
      <c r="BI10" s="648"/>
      <c r="BJ10" s="648"/>
      <c r="BK10" s="648"/>
      <c r="BL10" s="648"/>
      <c r="BM10" s="648"/>
      <c r="BN10" s="649"/>
      <c r="BO10" s="650">
        <v>1.9</v>
      </c>
      <c r="BP10" s="650"/>
      <c r="BQ10" s="650"/>
      <c r="BR10" s="650"/>
      <c r="BS10" s="656" t="s">
        <v>127</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10307</v>
      </c>
      <c r="CS10" s="648"/>
      <c r="CT10" s="648"/>
      <c r="CU10" s="648"/>
      <c r="CV10" s="648"/>
      <c r="CW10" s="648"/>
      <c r="CX10" s="648"/>
      <c r="CY10" s="649"/>
      <c r="CZ10" s="650">
        <v>0.1</v>
      </c>
      <c r="DA10" s="650"/>
      <c r="DB10" s="650"/>
      <c r="DC10" s="650"/>
      <c r="DD10" s="656" t="s">
        <v>127</v>
      </c>
      <c r="DE10" s="648"/>
      <c r="DF10" s="648"/>
      <c r="DG10" s="648"/>
      <c r="DH10" s="648"/>
      <c r="DI10" s="648"/>
      <c r="DJ10" s="648"/>
      <c r="DK10" s="648"/>
      <c r="DL10" s="648"/>
      <c r="DM10" s="648"/>
      <c r="DN10" s="648"/>
      <c r="DO10" s="648"/>
      <c r="DP10" s="649"/>
      <c r="DQ10" s="656">
        <v>10279</v>
      </c>
      <c r="DR10" s="648"/>
      <c r="DS10" s="648"/>
      <c r="DT10" s="648"/>
      <c r="DU10" s="648"/>
      <c r="DV10" s="648"/>
      <c r="DW10" s="648"/>
      <c r="DX10" s="648"/>
      <c r="DY10" s="648"/>
      <c r="DZ10" s="648"/>
      <c r="EA10" s="648"/>
      <c r="EB10" s="648"/>
      <c r="EC10" s="657"/>
    </row>
    <row r="11" spans="2:143" ht="11.25" customHeight="1">
      <c r="B11" s="644" t="s">
        <v>247</v>
      </c>
      <c r="C11" s="645"/>
      <c r="D11" s="645"/>
      <c r="E11" s="645"/>
      <c r="F11" s="645"/>
      <c r="G11" s="645"/>
      <c r="H11" s="645"/>
      <c r="I11" s="645"/>
      <c r="J11" s="645"/>
      <c r="K11" s="645"/>
      <c r="L11" s="645"/>
      <c r="M11" s="645"/>
      <c r="N11" s="645"/>
      <c r="O11" s="645"/>
      <c r="P11" s="645"/>
      <c r="Q11" s="646"/>
      <c r="R11" s="647">
        <v>345711</v>
      </c>
      <c r="S11" s="648"/>
      <c r="T11" s="648"/>
      <c r="U11" s="648"/>
      <c r="V11" s="648"/>
      <c r="W11" s="648"/>
      <c r="X11" s="648"/>
      <c r="Y11" s="649"/>
      <c r="Z11" s="652">
        <v>2.5</v>
      </c>
      <c r="AA11" s="653"/>
      <c r="AB11" s="653"/>
      <c r="AC11" s="665"/>
      <c r="AD11" s="656">
        <v>345711</v>
      </c>
      <c r="AE11" s="648"/>
      <c r="AF11" s="648"/>
      <c r="AG11" s="648"/>
      <c r="AH11" s="648"/>
      <c r="AI11" s="648"/>
      <c r="AJ11" s="648"/>
      <c r="AK11" s="649"/>
      <c r="AL11" s="652">
        <v>5.2</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34740</v>
      </c>
      <c r="BH11" s="648"/>
      <c r="BI11" s="648"/>
      <c r="BJ11" s="648"/>
      <c r="BK11" s="648"/>
      <c r="BL11" s="648"/>
      <c r="BM11" s="648"/>
      <c r="BN11" s="649"/>
      <c r="BO11" s="650">
        <v>2.4</v>
      </c>
      <c r="BP11" s="650"/>
      <c r="BQ11" s="650"/>
      <c r="BR11" s="650"/>
      <c r="BS11" s="656" t="s">
        <v>228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686020</v>
      </c>
      <c r="CS11" s="648"/>
      <c r="CT11" s="648"/>
      <c r="CU11" s="648"/>
      <c r="CV11" s="648"/>
      <c r="CW11" s="648"/>
      <c r="CX11" s="648"/>
      <c r="CY11" s="649"/>
      <c r="CZ11" s="650">
        <v>5.3</v>
      </c>
      <c r="DA11" s="650"/>
      <c r="DB11" s="650"/>
      <c r="DC11" s="650"/>
      <c r="DD11" s="656">
        <v>154454</v>
      </c>
      <c r="DE11" s="648"/>
      <c r="DF11" s="648"/>
      <c r="DG11" s="648"/>
      <c r="DH11" s="648"/>
      <c r="DI11" s="648"/>
      <c r="DJ11" s="648"/>
      <c r="DK11" s="648"/>
      <c r="DL11" s="648"/>
      <c r="DM11" s="648"/>
      <c r="DN11" s="648"/>
      <c r="DO11" s="648"/>
      <c r="DP11" s="649"/>
      <c r="DQ11" s="656">
        <v>452634</v>
      </c>
      <c r="DR11" s="648"/>
      <c r="DS11" s="648"/>
      <c r="DT11" s="648"/>
      <c r="DU11" s="648"/>
      <c r="DV11" s="648"/>
      <c r="DW11" s="648"/>
      <c r="DX11" s="648"/>
      <c r="DY11" s="648"/>
      <c r="DZ11" s="648"/>
      <c r="EA11" s="648"/>
      <c r="EB11" s="648"/>
      <c r="EC11" s="657"/>
    </row>
    <row r="12" spans="2:143" ht="11.25" customHeight="1">
      <c r="B12" s="644" t="s">
        <v>250</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228</v>
      </c>
      <c r="AA12" s="650"/>
      <c r="AB12" s="650"/>
      <c r="AC12" s="650"/>
      <c r="AD12" s="651" t="s">
        <v>228</v>
      </c>
      <c r="AE12" s="651"/>
      <c r="AF12" s="651"/>
      <c r="AG12" s="651"/>
      <c r="AH12" s="651"/>
      <c r="AI12" s="651"/>
      <c r="AJ12" s="651"/>
      <c r="AK12" s="651"/>
      <c r="AL12" s="652" t="s">
        <v>127</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734747</v>
      </c>
      <c r="BH12" s="648"/>
      <c r="BI12" s="648"/>
      <c r="BJ12" s="648"/>
      <c r="BK12" s="648"/>
      <c r="BL12" s="648"/>
      <c r="BM12" s="648"/>
      <c r="BN12" s="649"/>
      <c r="BO12" s="650">
        <v>50.6</v>
      </c>
      <c r="BP12" s="650"/>
      <c r="BQ12" s="650"/>
      <c r="BR12" s="650"/>
      <c r="BS12" s="656" t="s">
        <v>228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384280</v>
      </c>
      <c r="CS12" s="648"/>
      <c r="CT12" s="648"/>
      <c r="CU12" s="648"/>
      <c r="CV12" s="648"/>
      <c r="CW12" s="648"/>
      <c r="CX12" s="648"/>
      <c r="CY12" s="649"/>
      <c r="CZ12" s="650">
        <v>3</v>
      </c>
      <c r="DA12" s="650"/>
      <c r="DB12" s="650"/>
      <c r="DC12" s="650"/>
      <c r="DD12" s="656">
        <v>11845</v>
      </c>
      <c r="DE12" s="648"/>
      <c r="DF12" s="648"/>
      <c r="DG12" s="648"/>
      <c r="DH12" s="648"/>
      <c r="DI12" s="648"/>
      <c r="DJ12" s="648"/>
      <c r="DK12" s="648"/>
      <c r="DL12" s="648"/>
      <c r="DM12" s="648"/>
      <c r="DN12" s="648"/>
      <c r="DO12" s="648"/>
      <c r="DP12" s="649"/>
      <c r="DQ12" s="656">
        <v>309322</v>
      </c>
      <c r="DR12" s="648"/>
      <c r="DS12" s="648"/>
      <c r="DT12" s="648"/>
      <c r="DU12" s="648"/>
      <c r="DV12" s="648"/>
      <c r="DW12" s="648"/>
      <c r="DX12" s="648"/>
      <c r="DY12" s="648"/>
      <c r="DZ12" s="648"/>
      <c r="EA12" s="648"/>
      <c r="EB12" s="648"/>
      <c r="EC12" s="657"/>
    </row>
    <row r="13" spans="2:143" ht="11.25" customHeight="1">
      <c r="B13" s="644" t="s">
        <v>253</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733979</v>
      </c>
      <c r="BH13" s="648"/>
      <c r="BI13" s="648"/>
      <c r="BJ13" s="648"/>
      <c r="BK13" s="648"/>
      <c r="BL13" s="648"/>
      <c r="BM13" s="648"/>
      <c r="BN13" s="649"/>
      <c r="BO13" s="650">
        <v>50.6</v>
      </c>
      <c r="BP13" s="650"/>
      <c r="BQ13" s="650"/>
      <c r="BR13" s="650"/>
      <c r="BS13" s="656" t="s">
        <v>127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720809</v>
      </c>
      <c r="CS13" s="648"/>
      <c r="CT13" s="648"/>
      <c r="CU13" s="648"/>
      <c r="CV13" s="648"/>
      <c r="CW13" s="648"/>
      <c r="CX13" s="648"/>
      <c r="CY13" s="649"/>
      <c r="CZ13" s="650">
        <v>5.6</v>
      </c>
      <c r="DA13" s="650"/>
      <c r="DB13" s="650"/>
      <c r="DC13" s="650"/>
      <c r="DD13" s="656">
        <v>260688</v>
      </c>
      <c r="DE13" s="648"/>
      <c r="DF13" s="648"/>
      <c r="DG13" s="648"/>
      <c r="DH13" s="648"/>
      <c r="DI13" s="648"/>
      <c r="DJ13" s="648"/>
      <c r="DK13" s="648"/>
      <c r="DL13" s="648"/>
      <c r="DM13" s="648"/>
      <c r="DN13" s="648"/>
      <c r="DO13" s="648"/>
      <c r="DP13" s="649"/>
      <c r="DQ13" s="656">
        <v>487325</v>
      </c>
      <c r="DR13" s="648"/>
      <c r="DS13" s="648"/>
      <c r="DT13" s="648"/>
      <c r="DU13" s="648"/>
      <c r="DV13" s="648"/>
      <c r="DW13" s="648"/>
      <c r="DX13" s="648"/>
      <c r="DY13" s="648"/>
      <c r="DZ13" s="648"/>
      <c r="EA13" s="648"/>
      <c r="EB13" s="648"/>
      <c r="EC13" s="657"/>
    </row>
    <row r="14" spans="2:143" ht="11.25" customHeight="1">
      <c r="B14" s="644" t="s">
        <v>256</v>
      </c>
      <c r="C14" s="645"/>
      <c r="D14" s="645"/>
      <c r="E14" s="645"/>
      <c r="F14" s="645"/>
      <c r="G14" s="645"/>
      <c r="H14" s="645"/>
      <c r="I14" s="645"/>
      <c r="J14" s="645"/>
      <c r="K14" s="645"/>
      <c r="L14" s="645"/>
      <c r="M14" s="645"/>
      <c r="N14" s="645"/>
      <c r="O14" s="645"/>
      <c r="P14" s="645"/>
      <c r="Q14" s="646"/>
      <c r="R14" s="647">
        <v>19</v>
      </c>
      <c r="S14" s="648"/>
      <c r="T14" s="648"/>
      <c r="U14" s="648"/>
      <c r="V14" s="648"/>
      <c r="W14" s="648"/>
      <c r="X14" s="648"/>
      <c r="Y14" s="649"/>
      <c r="Z14" s="650">
        <v>0</v>
      </c>
      <c r="AA14" s="650"/>
      <c r="AB14" s="650"/>
      <c r="AC14" s="650"/>
      <c r="AD14" s="651">
        <v>19</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59325</v>
      </c>
      <c r="BH14" s="648"/>
      <c r="BI14" s="648"/>
      <c r="BJ14" s="648"/>
      <c r="BK14" s="648"/>
      <c r="BL14" s="648"/>
      <c r="BM14" s="648"/>
      <c r="BN14" s="649"/>
      <c r="BO14" s="650">
        <v>4.0999999999999996</v>
      </c>
      <c r="BP14" s="650"/>
      <c r="BQ14" s="650"/>
      <c r="BR14" s="650"/>
      <c r="BS14" s="656" t="s">
        <v>228</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475407</v>
      </c>
      <c r="CS14" s="648"/>
      <c r="CT14" s="648"/>
      <c r="CU14" s="648"/>
      <c r="CV14" s="648"/>
      <c r="CW14" s="648"/>
      <c r="CX14" s="648"/>
      <c r="CY14" s="649"/>
      <c r="CZ14" s="650">
        <v>3.7</v>
      </c>
      <c r="DA14" s="650"/>
      <c r="DB14" s="650"/>
      <c r="DC14" s="650"/>
      <c r="DD14" s="656">
        <v>8272</v>
      </c>
      <c r="DE14" s="648"/>
      <c r="DF14" s="648"/>
      <c r="DG14" s="648"/>
      <c r="DH14" s="648"/>
      <c r="DI14" s="648"/>
      <c r="DJ14" s="648"/>
      <c r="DK14" s="648"/>
      <c r="DL14" s="648"/>
      <c r="DM14" s="648"/>
      <c r="DN14" s="648"/>
      <c r="DO14" s="648"/>
      <c r="DP14" s="649"/>
      <c r="DQ14" s="656">
        <v>462187</v>
      </c>
      <c r="DR14" s="648"/>
      <c r="DS14" s="648"/>
      <c r="DT14" s="648"/>
      <c r="DU14" s="648"/>
      <c r="DV14" s="648"/>
      <c r="DW14" s="648"/>
      <c r="DX14" s="648"/>
      <c r="DY14" s="648"/>
      <c r="DZ14" s="648"/>
      <c r="EA14" s="648"/>
      <c r="EB14" s="648"/>
      <c r="EC14" s="657"/>
    </row>
    <row r="15" spans="2:143" ht="11.25" customHeight="1">
      <c r="B15" s="644" t="s">
        <v>259</v>
      </c>
      <c r="C15" s="645"/>
      <c r="D15" s="645"/>
      <c r="E15" s="645"/>
      <c r="F15" s="645"/>
      <c r="G15" s="645"/>
      <c r="H15" s="645"/>
      <c r="I15" s="645"/>
      <c r="J15" s="645"/>
      <c r="K15" s="645"/>
      <c r="L15" s="645"/>
      <c r="M15" s="645"/>
      <c r="N15" s="645"/>
      <c r="O15" s="645"/>
      <c r="P15" s="645"/>
      <c r="Q15" s="646"/>
      <c r="R15" s="647" t="s">
        <v>228</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77608</v>
      </c>
      <c r="BH15" s="648"/>
      <c r="BI15" s="648"/>
      <c r="BJ15" s="648"/>
      <c r="BK15" s="648"/>
      <c r="BL15" s="648"/>
      <c r="BM15" s="648"/>
      <c r="BN15" s="649"/>
      <c r="BO15" s="650">
        <v>5.3</v>
      </c>
      <c r="BP15" s="650"/>
      <c r="BQ15" s="650"/>
      <c r="BR15" s="650"/>
      <c r="BS15" s="656" t="s">
        <v>228</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1273108</v>
      </c>
      <c r="CS15" s="648"/>
      <c r="CT15" s="648"/>
      <c r="CU15" s="648"/>
      <c r="CV15" s="648"/>
      <c r="CW15" s="648"/>
      <c r="CX15" s="648"/>
      <c r="CY15" s="649"/>
      <c r="CZ15" s="650">
        <v>9.8000000000000007</v>
      </c>
      <c r="DA15" s="650"/>
      <c r="DB15" s="650"/>
      <c r="DC15" s="650"/>
      <c r="DD15" s="656">
        <v>260628</v>
      </c>
      <c r="DE15" s="648"/>
      <c r="DF15" s="648"/>
      <c r="DG15" s="648"/>
      <c r="DH15" s="648"/>
      <c r="DI15" s="648"/>
      <c r="DJ15" s="648"/>
      <c r="DK15" s="648"/>
      <c r="DL15" s="648"/>
      <c r="DM15" s="648"/>
      <c r="DN15" s="648"/>
      <c r="DO15" s="648"/>
      <c r="DP15" s="649"/>
      <c r="DQ15" s="656">
        <v>872478</v>
      </c>
      <c r="DR15" s="648"/>
      <c r="DS15" s="648"/>
      <c r="DT15" s="648"/>
      <c r="DU15" s="648"/>
      <c r="DV15" s="648"/>
      <c r="DW15" s="648"/>
      <c r="DX15" s="648"/>
      <c r="DY15" s="648"/>
      <c r="DZ15" s="648"/>
      <c r="EA15" s="648"/>
      <c r="EB15" s="648"/>
      <c r="EC15" s="657"/>
    </row>
    <row r="16" spans="2:143" ht="11.25" customHeight="1">
      <c r="B16" s="644" t="s">
        <v>262</v>
      </c>
      <c r="C16" s="645"/>
      <c r="D16" s="645"/>
      <c r="E16" s="645"/>
      <c r="F16" s="645"/>
      <c r="G16" s="645"/>
      <c r="H16" s="645"/>
      <c r="I16" s="645"/>
      <c r="J16" s="645"/>
      <c r="K16" s="645"/>
      <c r="L16" s="645"/>
      <c r="M16" s="645"/>
      <c r="N16" s="645"/>
      <c r="O16" s="645"/>
      <c r="P16" s="645"/>
      <c r="Q16" s="646"/>
      <c r="R16" s="647">
        <v>5644</v>
      </c>
      <c r="S16" s="648"/>
      <c r="T16" s="648"/>
      <c r="U16" s="648"/>
      <c r="V16" s="648"/>
      <c r="W16" s="648"/>
      <c r="X16" s="648"/>
      <c r="Y16" s="649"/>
      <c r="Z16" s="650">
        <v>0</v>
      </c>
      <c r="AA16" s="650"/>
      <c r="AB16" s="650"/>
      <c r="AC16" s="650"/>
      <c r="AD16" s="651">
        <v>5644</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127</v>
      </c>
      <c r="BP16" s="650"/>
      <c r="BQ16" s="650"/>
      <c r="BR16" s="650"/>
      <c r="BS16" s="656" t="s">
        <v>228</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472527</v>
      </c>
      <c r="CS16" s="648"/>
      <c r="CT16" s="648"/>
      <c r="CU16" s="648"/>
      <c r="CV16" s="648"/>
      <c r="CW16" s="648"/>
      <c r="CX16" s="648"/>
      <c r="CY16" s="649"/>
      <c r="CZ16" s="650">
        <v>3.6</v>
      </c>
      <c r="DA16" s="650"/>
      <c r="DB16" s="650"/>
      <c r="DC16" s="650"/>
      <c r="DD16" s="656" t="s">
        <v>228</v>
      </c>
      <c r="DE16" s="648"/>
      <c r="DF16" s="648"/>
      <c r="DG16" s="648"/>
      <c r="DH16" s="648"/>
      <c r="DI16" s="648"/>
      <c r="DJ16" s="648"/>
      <c r="DK16" s="648"/>
      <c r="DL16" s="648"/>
      <c r="DM16" s="648"/>
      <c r="DN16" s="648"/>
      <c r="DO16" s="648"/>
      <c r="DP16" s="649"/>
      <c r="DQ16" s="656">
        <v>3676</v>
      </c>
      <c r="DR16" s="648"/>
      <c r="DS16" s="648"/>
      <c r="DT16" s="648"/>
      <c r="DU16" s="648"/>
      <c r="DV16" s="648"/>
      <c r="DW16" s="648"/>
      <c r="DX16" s="648"/>
      <c r="DY16" s="648"/>
      <c r="DZ16" s="648"/>
      <c r="EA16" s="648"/>
      <c r="EB16" s="648"/>
      <c r="EC16" s="657"/>
    </row>
    <row r="17" spans="2:133" ht="11.25" customHeight="1">
      <c r="B17" s="644" t="s">
        <v>265</v>
      </c>
      <c r="C17" s="645"/>
      <c r="D17" s="645"/>
      <c r="E17" s="645"/>
      <c r="F17" s="645"/>
      <c r="G17" s="645"/>
      <c r="H17" s="645"/>
      <c r="I17" s="645"/>
      <c r="J17" s="645"/>
      <c r="K17" s="645"/>
      <c r="L17" s="645"/>
      <c r="M17" s="645"/>
      <c r="N17" s="645"/>
      <c r="O17" s="645"/>
      <c r="P17" s="645"/>
      <c r="Q17" s="646"/>
      <c r="R17" s="647">
        <v>5501</v>
      </c>
      <c r="S17" s="648"/>
      <c r="T17" s="648"/>
      <c r="U17" s="648"/>
      <c r="V17" s="648"/>
      <c r="W17" s="648"/>
      <c r="X17" s="648"/>
      <c r="Y17" s="649"/>
      <c r="Z17" s="650">
        <v>0</v>
      </c>
      <c r="AA17" s="650"/>
      <c r="AB17" s="650"/>
      <c r="AC17" s="650"/>
      <c r="AD17" s="651">
        <v>5501</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228</v>
      </c>
      <c r="BP17" s="650"/>
      <c r="BQ17" s="650"/>
      <c r="BR17" s="650"/>
      <c r="BS17" s="656" t="s">
        <v>127</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1562036</v>
      </c>
      <c r="CS17" s="648"/>
      <c r="CT17" s="648"/>
      <c r="CU17" s="648"/>
      <c r="CV17" s="648"/>
      <c r="CW17" s="648"/>
      <c r="CX17" s="648"/>
      <c r="CY17" s="649"/>
      <c r="CZ17" s="650">
        <v>12</v>
      </c>
      <c r="DA17" s="650"/>
      <c r="DB17" s="650"/>
      <c r="DC17" s="650"/>
      <c r="DD17" s="656" t="s">
        <v>127</v>
      </c>
      <c r="DE17" s="648"/>
      <c r="DF17" s="648"/>
      <c r="DG17" s="648"/>
      <c r="DH17" s="648"/>
      <c r="DI17" s="648"/>
      <c r="DJ17" s="648"/>
      <c r="DK17" s="648"/>
      <c r="DL17" s="648"/>
      <c r="DM17" s="648"/>
      <c r="DN17" s="648"/>
      <c r="DO17" s="648"/>
      <c r="DP17" s="649"/>
      <c r="DQ17" s="656">
        <v>1478257</v>
      </c>
      <c r="DR17" s="648"/>
      <c r="DS17" s="648"/>
      <c r="DT17" s="648"/>
      <c r="DU17" s="648"/>
      <c r="DV17" s="648"/>
      <c r="DW17" s="648"/>
      <c r="DX17" s="648"/>
      <c r="DY17" s="648"/>
      <c r="DZ17" s="648"/>
      <c r="EA17" s="648"/>
      <c r="EB17" s="648"/>
      <c r="EC17" s="657"/>
    </row>
    <row r="18" spans="2:133" ht="11.25" customHeight="1">
      <c r="B18" s="644" t="s">
        <v>268</v>
      </c>
      <c r="C18" s="645"/>
      <c r="D18" s="645"/>
      <c r="E18" s="645"/>
      <c r="F18" s="645"/>
      <c r="G18" s="645"/>
      <c r="H18" s="645"/>
      <c r="I18" s="645"/>
      <c r="J18" s="645"/>
      <c r="K18" s="645"/>
      <c r="L18" s="645"/>
      <c r="M18" s="645"/>
      <c r="N18" s="645"/>
      <c r="O18" s="645"/>
      <c r="P18" s="645"/>
      <c r="Q18" s="646"/>
      <c r="R18" s="647">
        <v>9112</v>
      </c>
      <c r="S18" s="648"/>
      <c r="T18" s="648"/>
      <c r="U18" s="648"/>
      <c r="V18" s="648"/>
      <c r="W18" s="648"/>
      <c r="X18" s="648"/>
      <c r="Y18" s="649"/>
      <c r="Z18" s="650">
        <v>0.1</v>
      </c>
      <c r="AA18" s="650"/>
      <c r="AB18" s="650"/>
      <c r="AC18" s="650"/>
      <c r="AD18" s="651">
        <v>9112</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228</v>
      </c>
      <c r="BP18" s="650"/>
      <c r="BQ18" s="650"/>
      <c r="BR18" s="650"/>
      <c r="BS18" s="656" t="s">
        <v>127</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228</v>
      </c>
      <c r="DR18" s="648"/>
      <c r="DS18" s="648"/>
      <c r="DT18" s="648"/>
      <c r="DU18" s="648"/>
      <c r="DV18" s="648"/>
      <c r="DW18" s="648"/>
      <c r="DX18" s="648"/>
      <c r="DY18" s="648"/>
      <c r="DZ18" s="648"/>
      <c r="EA18" s="648"/>
      <c r="EB18" s="648"/>
      <c r="EC18" s="657"/>
    </row>
    <row r="19" spans="2:133" ht="11.25" customHeight="1">
      <c r="B19" s="644" t="s">
        <v>271</v>
      </c>
      <c r="C19" s="645"/>
      <c r="D19" s="645"/>
      <c r="E19" s="645"/>
      <c r="F19" s="645"/>
      <c r="G19" s="645"/>
      <c r="H19" s="645"/>
      <c r="I19" s="645"/>
      <c r="J19" s="645"/>
      <c r="K19" s="645"/>
      <c r="L19" s="645"/>
      <c r="M19" s="645"/>
      <c r="N19" s="645"/>
      <c r="O19" s="645"/>
      <c r="P19" s="645"/>
      <c r="Q19" s="646"/>
      <c r="R19" s="647">
        <v>5039</v>
      </c>
      <c r="S19" s="648"/>
      <c r="T19" s="648"/>
      <c r="U19" s="648"/>
      <c r="V19" s="648"/>
      <c r="W19" s="648"/>
      <c r="X19" s="648"/>
      <c r="Y19" s="649"/>
      <c r="Z19" s="650">
        <v>0</v>
      </c>
      <c r="AA19" s="650"/>
      <c r="AB19" s="650"/>
      <c r="AC19" s="650"/>
      <c r="AD19" s="651">
        <v>5039</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228</v>
      </c>
      <c r="BP19" s="650"/>
      <c r="BQ19" s="650"/>
      <c r="BR19" s="650"/>
      <c r="BS19" s="656" t="s">
        <v>127</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228</v>
      </c>
      <c r="CS19" s="648"/>
      <c r="CT19" s="648"/>
      <c r="CU19" s="648"/>
      <c r="CV19" s="648"/>
      <c r="CW19" s="648"/>
      <c r="CX19" s="648"/>
      <c r="CY19" s="649"/>
      <c r="CZ19" s="650" t="s">
        <v>228</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c r="B20" s="644" t="s">
        <v>274</v>
      </c>
      <c r="C20" s="645"/>
      <c r="D20" s="645"/>
      <c r="E20" s="645"/>
      <c r="F20" s="645"/>
      <c r="G20" s="645"/>
      <c r="H20" s="645"/>
      <c r="I20" s="645"/>
      <c r="J20" s="645"/>
      <c r="K20" s="645"/>
      <c r="L20" s="645"/>
      <c r="M20" s="645"/>
      <c r="N20" s="645"/>
      <c r="O20" s="645"/>
      <c r="P20" s="645"/>
      <c r="Q20" s="646"/>
      <c r="R20" s="647">
        <v>2289</v>
      </c>
      <c r="S20" s="648"/>
      <c r="T20" s="648"/>
      <c r="U20" s="648"/>
      <c r="V20" s="648"/>
      <c r="W20" s="648"/>
      <c r="X20" s="648"/>
      <c r="Y20" s="649"/>
      <c r="Z20" s="650">
        <v>0</v>
      </c>
      <c r="AA20" s="650"/>
      <c r="AB20" s="650"/>
      <c r="AC20" s="650"/>
      <c r="AD20" s="651">
        <v>2289</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228</v>
      </c>
      <c r="BP20" s="650"/>
      <c r="BQ20" s="650"/>
      <c r="BR20" s="650"/>
      <c r="BS20" s="656" t="s">
        <v>228</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12965120</v>
      </c>
      <c r="CS20" s="648"/>
      <c r="CT20" s="648"/>
      <c r="CU20" s="648"/>
      <c r="CV20" s="648"/>
      <c r="CW20" s="648"/>
      <c r="CX20" s="648"/>
      <c r="CY20" s="649"/>
      <c r="CZ20" s="650">
        <v>100</v>
      </c>
      <c r="DA20" s="650"/>
      <c r="DB20" s="650"/>
      <c r="DC20" s="650"/>
      <c r="DD20" s="656">
        <v>1111427</v>
      </c>
      <c r="DE20" s="648"/>
      <c r="DF20" s="648"/>
      <c r="DG20" s="648"/>
      <c r="DH20" s="648"/>
      <c r="DI20" s="648"/>
      <c r="DJ20" s="648"/>
      <c r="DK20" s="648"/>
      <c r="DL20" s="648"/>
      <c r="DM20" s="648"/>
      <c r="DN20" s="648"/>
      <c r="DO20" s="648"/>
      <c r="DP20" s="649"/>
      <c r="DQ20" s="656">
        <v>7725040</v>
      </c>
      <c r="DR20" s="648"/>
      <c r="DS20" s="648"/>
      <c r="DT20" s="648"/>
      <c r="DU20" s="648"/>
      <c r="DV20" s="648"/>
      <c r="DW20" s="648"/>
      <c r="DX20" s="648"/>
      <c r="DY20" s="648"/>
      <c r="DZ20" s="648"/>
      <c r="EA20" s="648"/>
      <c r="EB20" s="648"/>
      <c r="EC20" s="657"/>
    </row>
    <row r="21" spans="2:133" ht="11.25" customHeight="1">
      <c r="B21" s="644" t="s">
        <v>277</v>
      </c>
      <c r="C21" s="645"/>
      <c r="D21" s="645"/>
      <c r="E21" s="645"/>
      <c r="F21" s="645"/>
      <c r="G21" s="645"/>
      <c r="H21" s="645"/>
      <c r="I21" s="645"/>
      <c r="J21" s="645"/>
      <c r="K21" s="645"/>
      <c r="L21" s="645"/>
      <c r="M21" s="645"/>
      <c r="N21" s="645"/>
      <c r="O21" s="645"/>
      <c r="P21" s="645"/>
      <c r="Q21" s="646"/>
      <c r="R21" s="647">
        <v>1784</v>
      </c>
      <c r="S21" s="648"/>
      <c r="T21" s="648"/>
      <c r="U21" s="648"/>
      <c r="V21" s="648"/>
      <c r="W21" s="648"/>
      <c r="X21" s="648"/>
      <c r="Y21" s="649"/>
      <c r="Z21" s="650">
        <v>0</v>
      </c>
      <c r="AA21" s="650"/>
      <c r="AB21" s="650"/>
      <c r="AC21" s="650"/>
      <c r="AD21" s="651">
        <v>1784</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279</v>
      </c>
      <c r="C22" s="645"/>
      <c r="D22" s="645"/>
      <c r="E22" s="645"/>
      <c r="F22" s="645"/>
      <c r="G22" s="645"/>
      <c r="H22" s="645"/>
      <c r="I22" s="645"/>
      <c r="J22" s="645"/>
      <c r="K22" s="645"/>
      <c r="L22" s="645"/>
      <c r="M22" s="645"/>
      <c r="N22" s="645"/>
      <c r="O22" s="645"/>
      <c r="P22" s="645"/>
      <c r="Q22" s="646"/>
      <c r="R22" s="647">
        <v>5684964</v>
      </c>
      <c r="S22" s="648"/>
      <c r="T22" s="648"/>
      <c r="U22" s="648"/>
      <c r="V22" s="648"/>
      <c r="W22" s="648"/>
      <c r="X22" s="648"/>
      <c r="Y22" s="649"/>
      <c r="Z22" s="650">
        <v>41.2</v>
      </c>
      <c r="AA22" s="650"/>
      <c r="AB22" s="650"/>
      <c r="AC22" s="650"/>
      <c r="AD22" s="651">
        <v>4639066</v>
      </c>
      <c r="AE22" s="651"/>
      <c r="AF22" s="651"/>
      <c r="AG22" s="651"/>
      <c r="AH22" s="651"/>
      <c r="AI22" s="651"/>
      <c r="AJ22" s="651"/>
      <c r="AK22" s="651"/>
      <c r="AL22" s="652">
        <v>70.099999999999994</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228</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282</v>
      </c>
      <c r="C23" s="645"/>
      <c r="D23" s="645"/>
      <c r="E23" s="645"/>
      <c r="F23" s="645"/>
      <c r="G23" s="645"/>
      <c r="H23" s="645"/>
      <c r="I23" s="645"/>
      <c r="J23" s="645"/>
      <c r="K23" s="645"/>
      <c r="L23" s="645"/>
      <c r="M23" s="645"/>
      <c r="N23" s="645"/>
      <c r="O23" s="645"/>
      <c r="P23" s="645"/>
      <c r="Q23" s="646"/>
      <c r="R23" s="647">
        <v>4639066</v>
      </c>
      <c r="S23" s="648"/>
      <c r="T23" s="648"/>
      <c r="U23" s="648"/>
      <c r="V23" s="648"/>
      <c r="W23" s="648"/>
      <c r="X23" s="648"/>
      <c r="Y23" s="649"/>
      <c r="Z23" s="650">
        <v>33.6</v>
      </c>
      <c r="AA23" s="650"/>
      <c r="AB23" s="650"/>
      <c r="AC23" s="650"/>
      <c r="AD23" s="651">
        <v>4639066</v>
      </c>
      <c r="AE23" s="651"/>
      <c r="AF23" s="651"/>
      <c r="AG23" s="651"/>
      <c r="AH23" s="651"/>
      <c r="AI23" s="651"/>
      <c r="AJ23" s="651"/>
      <c r="AK23" s="651"/>
      <c r="AL23" s="652">
        <v>70.099999999999994</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228</v>
      </c>
      <c r="BP23" s="650"/>
      <c r="BQ23" s="650"/>
      <c r="BR23" s="650"/>
      <c r="BS23" s="656" t="s">
        <v>127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c r="B24" s="644" t="s">
        <v>289</v>
      </c>
      <c r="C24" s="645"/>
      <c r="D24" s="645"/>
      <c r="E24" s="645"/>
      <c r="F24" s="645"/>
      <c r="G24" s="645"/>
      <c r="H24" s="645"/>
      <c r="I24" s="645"/>
      <c r="J24" s="645"/>
      <c r="K24" s="645"/>
      <c r="L24" s="645"/>
      <c r="M24" s="645"/>
      <c r="N24" s="645"/>
      <c r="O24" s="645"/>
      <c r="P24" s="645"/>
      <c r="Q24" s="646"/>
      <c r="R24" s="647">
        <v>438780</v>
      </c>
      <c r="S24" s="648"/>
      <c r="T24" s="648"/>
      <c r="U24" s="648"/>
      <c r="V24" s="648"/>
      <c r="W24" s="648"/>
      <c r="X24" s="648"/>
      <c r="Y24" s="649"/>
      <c r="Z24" s="650">
        <v>3.2</v>
      </c>
      <c r="AA24" s="650"/>
      <c r="AB24" s="650"/>
      <c r="AC24" s="650"/>
      <c r="AD24" s="651" t="s">
        <v>127</v>
      </c>
      <c r="AE24" s="651"/>
      <c r="AF24" s="651"/>
      <c r="AG24" s="651"/>
      <c r="AH24" s="651"/>
      <c r="AI24" s="651"/>
      <c r="AJ24" s="651"/>
      <c r="AK24" s="651"/>
      <c r="AL24" s="652" t="s">
        <v>228</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228</v>
      </c>
      <c r="BP24" s="650"/>
      <c r="BQ24" s="650"/>
      <c r="BR24" s="650"/>
      <c r="BS24" s="656" t="s">
        <v>228</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4687987</v>
      </c>
      <c r="CS24" s="637"/>
      <c r="CT24" s="637"/>
      <c r="CU24" s="637"/>
      <c r="CV24" s="637"/>
      <c r="CW24" s="637"/>
      <c r="CX24" s="637"/>
      <c r="CY24" s="638"/>
      <c r="CZ24" s="641">
        <v>36.200000000000003</v>
      </c>
      <c r="DA24" s="642"/>
      <c r="DB24" s="642"/>
      <c r="DC24" s="661"/>
      <c r="DD24" s="686">
        <v>3585550</v>
      </c>
      <c r="DE24" s="637"/>
      <c r="DF24" s="637"/>
      <c r="DG24" s="637"/>
      <c r="DH24" s="637"/>
      <c r="DI24" s="637"/>
      <c r="DJ24" s="637"/>
      <c r="DK24" s="638"/>
      <c r="DL24" s="686">
        <v>3273584</v>
      </c>
      <c r="DM24" s="637"/>
      <c r="DN24" s="637"/>
      <c r="DO24" s="637"/>
      <c r="DP24" s="637"/>
      <c r="DQ24" s="637"/>
      <c r="DR24" s="637"/>
      <c r="DS24" s="637"/>
      <c r="DT24" s="637"/>
      <c r="DU24" s="637"/>
      <c r="DV24" s="638"/>
      <c r="DW24" s="641">
        <v>48</v>
      </c>
      <c r="DX24" s="642"/>
      <c r="DY24" s="642"/>
      <c r="DZ24" s="642"/>
      <c r="EA24" s="642"/>
      <c r="EB24" s="642"/>
      <c r="EC24" s="643"/>
    </row>
    <row r="25" spans="2:133" ht="11.25" customHeight="1">
      <c r="B25" s="644" t="s">
        <v>292</v>
      </c>
      <c r="C25" s="645"/>
      <c r="D25" s="645"/>
      <c r="E25" s="645"/>
      <c r="F25" s="645"/>
      <c r="G25" s="645"/>
      <c r="H25" s="645"/>
      <c r="I25" s="645"/>
      <c r="J25" s="645"/>
      <c r="K25" s="645"/>
      <c r="L25" s="645"/>
      <c r="M25" s="645"/>
      <c r="N25" s="645"/>
      <c r="O25" s="645"/>
      <c r="P25" s="645"/>
      <c r="Q25" s="646"/>
      <c r="R25" s="647">
        <v>607118</v>
      </c>
      <c r="S25" s="648"/>
      <c r="T25" s="648"/>
      <c r="U25" s="648"/>
      <c r="V25" s="648"/>
      <c r="W25" s="648"/>
      <c r="X25" s="648"/>
      <c r="Y25" s="649"/>
      <c r="Z25" s="650">
        <v>4.4000000000000004</v>
      </c>
      <c r="AA25" s="650"/>
      <c r="AB25" s="650"/>
      <c r="AC25" s="650"/>
      <c r="AD25" s="651" t="s">
        <v>127</v>
      </c>
      <c r="AE25" s="651"/>
      <c r="AF25" s="651"/>
      <c r="AG25" s="651"/>
      <c r="AH25" s="651"/>
      <c r="AI25" s="651"/>
      <c r="AJ25" s="651"/>
      <c r="AK25" s="651"/>
      <c r="AL25" s="652" t="s">
        <v>228</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228</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1939948</v>
      </c>
      <c r="CS25" s="683"/>
      <c r="CT25" s="683"/>
      <c r="CU25" s="683"/>
      <c r="CV25" s="683"/>
      <c r="CW25" s="683"/>
      <c r="CX25" s="683"/>
      <c r="CY25" s="684"/>
      <c r="CZ25" s="652">
        <v>15</v>
      </c>
      <c r="DA25" s="681"/>
      <c r="DB25" s="681"/>
      <c r="DC25" s="685"/>
      <c r="DD25" s="656">
        <v>1765248</v>
      </c>
      <c r="DE25" s="683"/>
      <c r="DF25" s="683"/>
      <c r="DG25" s="683"/>
      <c r="DH25" s="683"/>
      <c r="DI25" s="683"/>
      <c r="DJ25" s="683"/>
      <c r="DK25" s="684"/>
      <c r="DL25" s="656">
        <v>1459355</v>
      </c>
      <c r="DM25" s="683"/>
      <c r="DN25" s="683"/>
      <c r="DO25" s="683"/>
      <c r="DP25" s="683"/>
      <c r="DQ25" s="683"/>
      <c r="DR25" s="683"/>
      <c r="DS25" s="683"/>
      <c r="DT25" s="683"/>
      <c r="DU25" s="683"/>
      <c r="DV25" s="684"/>
      <c r="DW25" s="652">
        <v>21.4</v>
      </c>
      <c r="DX25" s="681"/>
      <c r="DY25" s="681"/>
      <c r="DZ25" s="681"/>
      <c r="EA25" s="681"/>
      <c r="EB25" s="681"/>
      <c r="EC25" s="682"/>
    </row>
    <row r="26" spans="2:133" ht="11.25" customHeight="1">
      <c r="B26" s="644" t="s">
        <v>295</v>
      </c>
      <c r="C26" s="645"/>
      <c r="D26" s="645"/>
      <c r="E26" s="645"/>
      <c r="F26" s="645"/>
      <c r="G26" s="645"/>
      <c r="H26" s="645"/>
      <c r="I26" s="645"/>
      <c r="J26" s="645"/>
      <c r="K26" s="645"/>
      <c r="L26" s="645"/>
      <c r="M26" s="645"/>
      <c r="N26" s="645"/>
      <c r="O26" s="645"/>
      <c r="P26" s="645"/>
      <c r="Q26" s="646"/>
      <c r="R26" s="647">
        <v>7650534</v>
      </c>
      <c r="S26" s="648"/>
      <c r="T26" s="648"/>
      <c r="U26" s="648"/>
      <c r="V26" s="648"/>
      <c r="W26" s="648"/>
      <c r="X26" s="648"/>
      <c r="Y26" s="649"/>
      <c r="Z26" s="650">
        <v>55.5</v>
      </c>
      <c r="AA26" s="650"/>
      <c r="AB26" s="650"/>
      <c r="AC26" s="650"/>
      <c r="AD26" s="651">
        <v>6604636</v>
      </c>
      <c r="AE26" s="651"/>
      <c r="AF26" s="651"/>
      <c r="AG26" s="651"/>
      <c r="AH26" s="651"/>
      <c r="AI26" s="651"/>
      <c r="AJ26" s="651"/>
      <c r="AK26" s="651"/>
      <c r="AL26" s="652">
        <v>99.8</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1193860</v>
      </c>
      <c r="CS26" s="648"/>
      <c r="CT26" s="648"/>
      <c r="CU26" s="648"/>
      <c r="CV26" s="648"/>
      <c r="CW26" s="648"/>
      <c r="CX26" s="648"/>
      <c r="CY26" s="649"/>
      <c r="CZ26" s="652">
        <v>9.1999999999999993</v>
      </c>
      <c r="DA26" s="681"/>
      <c r="DB26" s="681"/>
      <c r="DC26" s="685"/>
      <c r="DD26" s="656">
        <v>1084760</v>
      </c>
      <c r="DE26" s="648"/>
      <c r="DF26" s="648"/>
      <c r="DG26" s="648"/>
      <c r="DH26" s="648"/>
      <c r="DI26" s="648"/>
      <c r="DJ26" s="648"/>
      <c r="DK26" s="649"/>
      <c r="DL26" s="656" t="s">
        <v>228</v>
      </c>
      <c r="DM26" s="648"/>
      <c r="DN26" s="648"/>
      <c r="DO26" s="648"/>
      <c r="DP26" s="648"/>
      <c r="DQ26" s="648"/>
      <c r="DR26" s="648"/>
      <c r="DS26" s="648"/>
      <c r="DT26" s="648"/>
      <c r="DU26" s="648"/>
      <c r="DV26" s="649"/>
      <c r="DW26" s="652" t="s">
        <v>127</v>
      </c>
      <c r="DX26" s="681"/>
      <c r="DY26" s="681"/>
      <c r="DZ26" s="681"/>
      <c r="EA26" s="681"/>
      <c r="EB26" s="681"/>
      <c r="EC26" s="682"/>
    </row>
    <row r="27" spans="2:133" ht="11.25" customHeight="1">
      <c r="B27" s="644" t="s">
        <v>298</v>
      </c>
      <c r="C27" s="645"/>
      <c r="D27" s="645"/>
      <c r="E27" s="645"/>
      <c r="F27" s="645"/>
      <c r="G27" s="645"/>
      <c r="H27" s="645"/>
      <c r="I27" s="645"/>
      <c r="J27" s="645"/>
      <c r="K27" s="645"/>
      <c r="L27" s="645"/>
      <c r="M27" s="645"/>
      <c r="N27" s="645"/>
      <c r="O27" s="645"/>
      <c r="P27" s="645"/>
      <c r="Q27" s="646"/>
      <c r="R27" s="647">
        <v>1627</v>
      </c>
      <c r="S27" s="648"/>
      <c r="T27" s="648"/>
      <c r="U27" s="648"/>
      <c r="V27" s="648"/>
      <c r="W27" s="648"/>
      <c r="X27" s="648"/>
      <c r="Y27" s="649"/>
      <c r="Z27" s="650">
        <v>0</v>
      </c>
      <c r="AA27" s="650"/>
      <c r="AB27" s="650"/>
      <c r="AC27" s="650"/>
      <c r="AD27" s="651">
        <v>1627</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1450708</v>
      </c>
      <c r="BH27" s="648"/>
      <c r="BI27" s="648"/>
      <c r="BJ27" s="648"/>
      <c r="BK27" s="648"/>
      <c r="BL27" s="648"/>
      <c r="BM27" s="648"/>
      <c r="BN27" s="649"/>
      <c r="BO27" s="650">
        <v>100</v>
      </c>
      <c r="BP27" s="650"/>
      <c r="BQ27" s="650"/>
      <c r="BR27" s="650"/>
      <c r="BS27" s="656" t="s">
        <v>228</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1186003</v>
      </c>
      <c r="CS27" s="683"/>
      <c r="CT27" s="683"/>
      <c r="CU27" s="683"/>
      <c r="CV27" s="683"/>
      <c r="CW27" s="683"/>
      <c r="CX27" s="683"/>
      <c r="CY27" s="684"/>
      <c r="CZ27" s="652">
        <v>9.1</v>
      </c>
      <c r="DA27" s="681"/>
      <c r="DB27" s="681"/>
      <c r="DC27" s="685"/>
      <c r="DD27" s="656">
        <v>342045</v>
      </c>
      <c r="DE27" s="683"/>
      <c r="DF27" s="683"/>
      <c r="DG27" s="683"/>
      <c r="DH27" s="683"/>
      <c r="DI27" s="683"/>
      <c r="DJ27" s="683"/>
      <c r="DK27" s="684"/>
      <c r="DL27" s="656">
        <v>335972</v>
      </c>
      <c r="DM27" s="683"/>
      <c r="DN27" s="683"/>
      <c r="DO27" s="683"/>
      <c r="DP27" s="683"/>
      <c r="DQ27" s="683"/>
      <c r="DR27" s="683"/>
      <c r="DS27" s="683"/>
      <c r="DT27" s="683"/>
      <c r="DU27" s="683"/>
      <c r="DV27" s="684"/>
      <c r="DW27" s="652">
        <v>4.9000000000000004</v>
      </c>
      <c r="DX27" s="681"/>
      <c r="DY27" s="681"/>
      <c r="DZ27" s="681"/>
      <c r="EA27" s="681"/>
      <c r="EB27" s="681"/>
      <c r="EC27" s="682"/>
    </row>
    <row r="28" spans="2:133" ht="11.25" customHeight="1">
      <c r="B28" s="644" t="s">
        <v>301</v>
      </c>
      <c r="C28" s="645"/>
      <c r="D28" s="645"/>
      <c r="E28" s="645"/>
      <c r="F28" s="645"/>
      <c r="G28" s="645"/>
      <c r="H28" s="645"/>
      <c r="I28" s="645"/>
      <c r="J28" s="645"/>
      <c r="K28" s="645"/>
      <c r="L28" s="645"/>
      <c r="M28" s="645"/>
      <c r="N28" s="645"/>
      <c r="O28" s="645"/>
      <c r="P28" s="645"/>
      <c r="Q28" s="646"/>
      <c r="R28" s="647">
        <v>9963</v>
      </c>
      <c r="S28" s="648"/>
      <c r="T28" s="648"/>
      <c r="U28" s="648"/>
      <c r="V28" s="648"/>
      <c r="W28" s="648"/>
      <c r="X28" s="648"/>
      <c r="Y28" s="649"/>
      <c r="Z28" s="650">
        <v>0.1</v>
      </c>
      <c r="AA28" s="650"/>
      <c r="AB28" s="650"/>
      <c r="AC28" s="650"/>
      <c r="AD28" s="651" t="s">
        <v>228</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1562036</v>
      </c>
      <c r="CS28" s="648"/>
      <c r="CT28" s="648"/>
      <c r="CU28" s="648"/>
      <c r="CV28" s="648"/>
      <c r="CW28" s="648"/>
      <c r="CX28" s="648"/>
      <c r="CY28" s="649"/>
      <c r="CZ28" s="652">
        <v>12</v>
      </c>
      <c r="DA28" s="681"/>
      <c r="DB28" s="681"/>
      <c r="DC28" s="685"/>
      <c r="DD28" s="656">
        <v>1478257</v>
      </c>
      <c r="DE28" s="648"/>
      <c r="DF28" s="648"/>
      <c r="DG28" s="648"/>
      <c r="DH28" s="648"/>
      <c r="DI28" s="648"/>
      <c r="DJ28" s="648"/>
      <c r="DK28" s="649"/>
      <c r="DL28" s="656">
        <v>1478257</v>
      </c>
      <c r="DM28" s="648"/>
      <c r="DN28" s="648"/>
      <c r="DO28" s="648"/>
      <c r="DP28" s="648"/>
      <c r="DQ28" s="648"/>
      <c r="DR28" s="648"/>
      <c r="DS28" s="648"/>
      <c r="DT28" s="648"/>
      <c r="DU28" s="648"/>
      <c r="DV28" s="649"/>
      <c r="DW28" s="652">
        <v>21.7</v>
      </c>
      <c r="DX28" s="681"/>
      <c r="DY28" s="681"/>
      <c r="DZ28" s="681"/>
      <c r="EA28" s="681"/>
      <c r="EB28" s="681"/>
      <c r="EC28" s="682"/>
    </row>
    <row r="29" spans="2:133" ht="11.25" customHeight="1">
      <c r="B29" s="644" t="s">
        <v>303</v>
      </c>
      <c r="C29" s="645"/>
      <c r="D29" s="645"/>
      <c r="E29" s="645"/>
      <c r="F29" s="645"/>
      <c r="G29" s="645"/>
      <c r="H29" s="645"/>
      <c r="I29" s="645"/>
      <c r="J29" s="645"/>
      <c r="K29" s="645"/>
      <c r="L29" s="645"/>
      <c r="M29" s="645"/>
      <c r="N29" s="645"/>
      <c r="O29" s="645"/>
      <c r="P29" s="645"/>
      <c r="Q29" s="646"/>
      <c r="R29" s="647">
        <v>64177</v>
      </c>
      <c r="S29" s="648"/>
      <c r="T29" s="648"/>
      <c r="U29" s="648"/>
      <c r="V29" s="648"/>
      <c r="W29" s="648"/>
      <c r="X29" s="648"/>
      <c r="Y29" s="649"/>
      <c r="Z29" s="650">
        <v>0.5</v>
      </c>
      <c r="AA29" s="650"/>
      <c r="AB29" s="650"/>
      <c r="AC29" s="650"/>
      <c r="AD29" s="651">
        <v>4486</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304</v>
      </c>
      <c r="CE29" s="692"/>
      <c r="CF29" s="662" t="s">
        <v>305</v>
      </c>
      <c r="CG29" s="663"/>
      <c r="CH29" s="663"/>
      <c r="CI29" s="663"/>
      <c r="CJ29" s="663"/>
      <c r="CK29" s="663"/>
      <c r="CL29" s="663"/>
      <c r="CM29" s="663"/>
      <c r="CN29" s="663"/>
      <c r="CO29" s="663"/>
      <c r="CP29" s="663"/>
      <c r="CQ29" s="664"/>
      <c r="CR29" s="647">
        <v>1562036</v>
      </c>
      <c r="CS29" s="683"/>
      <c r="CT29" s="683"/>
      <c r="CU29" s="683"/>
      <c r="CV29" s="683"/>
      <c r="CW29" s="683"/>
      <c r="CX29" s="683"/>
      <c r="CY29" s="684"/>
      <c r="CZ29" s="652">
        <v>12</v>
      </c>
      <c r="DA29" s="681"/>
      <c r="DB29" s="681"/>
      <c r="DC29" s="685"/>
      <c r="DD29" s="656">
        <v>1478257</v>
      </c>
      <c r="DE29" s="683"/>
      <c r="DF29" s="683"/>
      <c r="DG29" s="683"/>
      <c r="DH29" s="683"/>
      <c r="DI29" s="683"/>
      <c r="DJ29" s="683"/>
      <c r="DK29" s="684"/>
      <c r="DL29" s="656">
        <v>1478257</v>
      </c>
      <c r="DM29" s="683"/>
      <c r="DN29" s="683"/>
      <c r="DO29" s="683"/>
      <c r="DP29" s="683"/>
      <c r="DQ29" s="683"/>
      <c r="DR29" s="683"/>
      <c r="DS29" s="683"/>
      <c r="DT29" s="683"/>
      <c r="DU29" s="683"/>
      <c r="DV29" s="684"/>
      <c r="DW29" s="652">
        <v>21.7</v>
      </c>
      <c r="DX29" s="681"/>
      <c r="DY29" s="681"/>
      <c r="DZ29" s="681"/>
      <c r="EA29" s="681"/>
      <c r="EB29" s="681"/>
      <c r="EC29" s="682"/>
    </row>
    <row r="30" spans="2:133" ht="11.25" customHeight="1">
      <c r="B30" s="644" t="s">
        <v>306</v>
      </c>
      <c r="C30" s="645"/>
      <c r="D30" s="645"/>
      <c r="E30" s="645"/>
      <c r="F30" s="645"/>
      <c r="G30" s="645"/>
      <c r="H30" s="645"/>
      <c r="I30" s="645"/>
      <c r="J30" s="645"/>
      <c r="K30" s="645"/>
      <c r="L30" s="645"/>
      <c r="M30" s="645"/>
      <c r="N30" s="645"/>
      <c r="O30" s="645"/>
      <c r="P30" s="645"/>
      <c r="Q30" s="646"/>
      <c r="R30" s="647">
        <v>7580</v>
      </c>
      <c r="S30" s="648"/>
      <c r="T30" s="648"/>
      <c r="U30" s="648"/>
      <c r="V30" s="648"/>
      <c r="W30" s="648"/>
      <c r="X30" s="648"/>
      <c r="Y30" s="649"/>
      <c r="Z30" s="650">
        <v>0.1</v>
      </c>
      <c r="AA30" s="650"/>
      <c r="AB30" s="650"/>
      <c r="AC30" s="650"/>
      <c r="AD30" s="651" t="s">
        <v>127</v>
      </c>
      <c r="AE30" s="651"/>
      <c r="AF30" s="651"/>
      <c r="AG30" s="651"/>
      <c r="AH30" s="651"/>
      <c r="AI30" s="651"/>
      <c r="AJ30" s="651"/>
      <c r="AK30" s="651"/>
      <c r="AL30" s="652" t="s">
        <v>127</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93"/>
      <c r="CE30" s="694"/>
      <c r="CF30" s="662" t="s">
        <v>309</v>
      </c>
      <c r="CG30" s="663"/>
      <c r="CH30" s="663"/>
      <c r="CI30" s="663"/>
      <c r="CJ30" s="663"/>
      <c r="CK30" s="663"/>
      <c r="CL30" s="663"/>
      <c r="CM30" s="663"/>
      <c r="CN30" s="663"/>
      <c r="CO30" s="663"/>
      <c r="CP30" s="663"/>
      <c r="CQ30" s="664"/>
      <c r="CR30" s="647">
        <v>1506967</v>
      </c>
      <c r="CS30" s="648"/>
      <c r="CT30" s="648"/>
      <c r="CU30" s="648"/>
      <c r="CV30" s="648"/>
      <c r="CW30" s="648"/>
      <c r="CX30" s="648"/>
      <c r="CY30" s="649"/>
      <c r="CZ30" s="652">
        <v>11.6</v>
      </c>
      <c r="DA30" s="681"/>
      <c r="DB30" s="681"/>
      <c r="DC30" s="685"/>
      <c r="DD30" s="656">
        <v>1423188</v>
      </c>
      <c r="DE30" s="648"/>
      <c r="DF30" s="648"/>
      <c r="DG30" s="648"/>
      <c r="DH30" s="648"/>
      <c r="DI30" s="648"/>
      <c r="DJ30" s="648"/>
      <c r="DK30" s="649"/>
      <c r="DL30" s="656">
        <v>1423188</v>
      </c>
      <c r="DM30" s="648"/>
      <c r="DN30" s="648"/>
      <c r="DO30" s="648"/>
      <c r="DP30" s="648"/>
      <c r="DQ30" s="648"/>
      <c r="DR30" s="648"/>
      <c r="DS30" s="648"/>
      <c r="DT30" s="648"/>
      <c r="DU30" s="648"/>
      <c r="DV30" s="649"/>
      <c r="DW30" s="652">
        <v>20.9</v>
      </c>
      <c r="DX30" s="681"/>
      <c r="DY30" s="681"/>
      <c r="DZ30" s="681"/>
      <c r="EA30" s="681"/>
      <c r="EB30" s="681"/>
      <c r="EC30" s="682"/>
    </row>
    <row r="31" spans="2:133" ht="11.25" customHeight="1">
      <c r="B31" s="644" t="s">
        <v>310</v>
      </c>
      <c r="C31" s="645"/>
      <c r="D31" s="645"/>
      <c r="E31" s="645"/>
      <c r="F31" s="645"/>
      <c r="G31" s="645"/>
      <c r="H31" s="645"/>
      <c r="I31" s="645"/>
      <c r="J31" s="645"/>
      <c r="K31" s="645"/>
      <c r="L31" s="645"/>
      <c r="M31" s="645"/>
      <c r="N31" s="645"/>
      <c r="O31" s="645"/>
      <c r="P31" s="645"/>
      <c r="Q31" s="646"/>
      <c r="R31" s="647">
        <v>2977046</v>
      </c>
      <c r="S31" s="648"/>
      <c r="T31" s="648"/>
      <c r="U31" s="648"/>
      <c r="V31" s="648"/>
      <c r="W31" s="648"/>
      <c r="X31" s="648"/>
      <c r="Y31" s="649"/>
      <c r="Z31" s="650">
        <v>21.6</v>
      </c>
      <c r="AA31" s="650"/>
      <c r="AB31" s="650"/>
      <c r="AC31" s="650"/>
      <c r="AD31" s="651" t="s">
        <v>127</v>
      </c>
      <c r="AE31" s="651"/>
      <c r="AF31" s="651"/>
      <c r="AG31" s="651"/>
      <c r="AH31" s="651"/>
      <c r="AI31" s="651"/>
      <c r="AJ31" s="651"/>
      <c r="AK31" s="651"/>
      <c r="AL31" s="652" t="s">
        <v>127</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15">
        <v>98.7</v>
      </c>
      <c r="BH31" s="702"/>
      <c r="BI31" s="702"/>
      <c r="BJ31" s="702"/>
      <c r="BK31" s="702"/>
      <c r="BL31" s="702"/>
      <c r="BM31" s="642">
        <v>94</v>
      </c>
      <c r="BN31" s="702"/>
      <c r="BO31" s="702"/>
      <c r="BP31" s="702"/>
      <c r="BQ31" s="703"/>
      <c r="BR31" s="715">
        <v>98.7</v>
      </c>
      <c r="BS31" s="702"/>
      <c r="BT31" s="702"/>
      <c r="BU31" s="702"/>
      <c r="BV31" s="702"/>
      <c r="BW31" s="702"/>
      <c r="BX31" s="642">
        <v>94</v>
      </c>
      <c r="BY31" s="702"/>
      <c r="BZ31" s="702"/>
      <c r="CA31" s="702"/>
      <c r="CB31" s="703"/>
      <c r="CD31" s="693"/>
      <c r="CE31" s="694"/>
      <c r="CF31" s="662" t="s">
        <v>313</v>
      </c>
      <c r="CG31" s="663"/>
      <c r="CH31" s="663"/>
      <c r="CI31" s="663"/>
      <c r="CJ31" s="663"/>
      <c r="CK31" s="663"/>
      <c r="CL31" s="663"/>
      <c r="CM31" s="663"/>
      <c r="CN31" s="663"/>
      <c r="CO31" s="663"/>
      <c r="CP31" s="663"/>
      <c r="CQ31" s="664"/>
      <c r="CR31" s="647">
        <v>55069</v>
      </c>
      <c r="CS31" s="683"/>
      <c r="CT31" s="683"/>
      <c r="CU31" s="683"/>
      <c r="CV31" s="683"/>
      <c r="CW31" s="683"/>
      <c r="CX31" s="683"/>
      <c r="CY31" s="684"/>
      <c r="CZ31" s="652">
        <v>0.4</v>
      </c>
      <c r="DA31" s="681"/>
      <c r="DB31" s="681"/>
      <c r="DC31" s="685"/>
      <c r="DD31" s="656">
        <v>55069</v>
      </c>
      <c r="DE31" s="683"/>
      <c r="DF31" s="683"/>
      <c r="DG31" s="683"/>
      <c r="DH31" s="683"/>
      <c r="DI31" s="683"/>
      <c r="DJ31" s="683"/>
      <c r="DK31" s="684"/>
      <c r="DL31" s="656">
        <v>55069</v>
      </c>
      <c r="DM31" s="683"/>
      <c r="DN31" s="683"/>
      <c r="DO31" s="683"/>
      <c r="DP31" s="683"/>
      <c r="DQ31" s="683"/>
      <c r="DR31" s="683"/>
      <c r="DS31" s="683"/>
      <c r="DT31" s="683"/>
      <c r="DU31" s="683"/>
      <c r="DV31" s="684"/>
      <c r="DW31" s="652">
        <v>0.8</v>
      </c>
      <c r="DX31" s="681"/>
      <c r="DY31" s="681"/>
      <c r="DZ31" s="681"/>
      <c r="EA31" s="681"/>
      <c r="EB31" s="681"/>
      <c r="EC31" s="682"/>
    </row>
    <row r="32" spans="2:133" ht="11.25" customHeight="1">
      <c r="B32" s="697" t="s">
        <v>314</v>
      </c>
      <c r="C32" s="698"/>
      <c r="D32" s="698"/>
      <c r="E32" s="698"/>
      <c r="F32" s="698"/>
      <c r="G32" s="698"/>
      <c r="H32" s="698"/>
      <c r="I32" s="698"/>
      <c r="J32" s="698"/>
      <c r="K32" s="698"/>
      <c r="L32" s="698"/>
      <c r="M32" s="698"/>
      <c r="N32" s="698"/>
      <c r="O32" s="698"/>
      <c r="P32" s="698"/>
      <c r="Q32" s="699"/>
      <c r="R32" s="647" t="s">
        <v>127</v>
      </c>
      <c r="S32" s="648"/>
      <c r="T32" s="648"/>
      <c r="U32" s="648"/>
      <c r="V32" s="648"/>
      <c r="W32" s="648"/>
      <c r="X32" s="648"/>
      <c r="Y32" s="649"/>
      <c r="Z32" s="650" t="s">
        <v>228</v>
      </c>
      <c r="AA32" s="650"/>
      <c r="AB32" s="650"/>
      <c r="AC32" s="650"/>
      <c r="AD32" s="651" t="s">
        <v>127</v>
      </c>
      <c r="AE32" s="651"/>
      <c r="AF32" s="651"/>
      <c r="AG32" s="651"/>
      <c r="AH32" s="651"/>
      <c r="AI32" s="651"/>
      <c r="AJ32" s="651"/>
      <c r="AK32" s="651"/>
      <c r="AL32" s="652" t="s">
        <v>228</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98.6</v>
      </c>
      <c r="BH32" s="683"/>
      <c r="BI32" s="683"/>
      <c r="BJ32" s="683"/>
      <c r="BK32" s="683"/>
      <c r="BL32" s="683"/>
      <c r="BM32" s="653">
        <v>92.4</v>
      </c>
      <c r="BN32" s="713"/>
      <c r="BO32" s="713"/>
      <c r="BP32" s="713"/>
      <c r="BQ32" s="714"/>
      <c r="BR32" s="716">
        <v>98.4</v>
      </c>
      <c r="BS32" s="683"/>
      <c r="BT32" s="683"/>
      <c r="BU32" s="683"/>
      <c r="BV32" s="683"/>
      <c r="BW32" s="683"/>
      <c r="BX32" s="653">
        <v>92.5</v>
      </c>
      <c r="BY32" s="713"/>
      <c r="BZ32" s="713"/>
      <c r="CA32" s="713"/>
      <c r="CB32" s="714"/>
      <c r="CD32" s="695"/>
      <c r="CE32" s="696"/>
      <c r="CF32" s="662" t="s">
        <v>317</v>
      </c>
      <c r="CG32" s="663"/>
      <c r="CH32" s="663"/>
      <c r="CI32" s="663"/>
      <c r="CJ32" s="663"/>
      <c r="CK32" s="663"/>
      <c r="CL32" s="663"/>
      <c r="CM32" s="663"/>
      <c r="CN32" s="663"/>
      <c r="CO32" s="663"/>
      <c r="CP32" s="663"/>
      <c r="CQ32" s="664"/>
      <c r="CR32" s="647" t="s">
        <v>228</v>
      </c>
      <c r="CS32" s="648"/>
      <c r="CT32" s="648"/>
      <c r="CU32" s="648"/>
      <c r="CV32" s="648"/>
      <c r="CW32" s="648"/>
      <c r="CX32" s="648"/>
      <c r="CY32" s="649"/>
      <c r="CZ32" s="652" t="s">
        <v>228</v>
      </c>
      <c r="DA32" s="681"/>
      <c r="DB32" s="681"/>
      <c r="DC32" s="685"/>
      <c r="DD32" s="656" t="s">
        <v>228</v>
      </c>
      <c r="DE32" s="648"/>
      <c r="DF32" s="648"/>
      <c r="DG32" s="648"/>
      <c r="DH32" s="648"/>
      <c r="DI32" s="648"/>
      <c r="DJ32" s="648"/>
      <c r="DK32" s="649"/>
      <c r="DL32" s="656" t="s">
        <v>228</v>
      </c>
      <c r="DM32" s="648"/>
      <c r="DN32" s="648"/>
      <c r="DO32" s="648"/>
      <c r="DP32" s="648"/>
      <c r="DQ32" s="648"/>
      <c r="DR32" s="648"/>
      <c r="DS32" s="648"/>
      <c r="DT32" s="648"/>
      <c r="DU32" s="648"/>
      <c r="DV32" s="649"/>
      <c r="DW32" s="652" t="s">
        <v>127</v>
      </c>
      <c r="DX32" s="681"/>
      <c r="DY32" s="681"/>
      <c r="DZ32" s="681"/>
      <c r="EA32" s="681"/>
      <c r="EB32" s="681"/>
      <c r="EC32" s="682"/>
    </row>
    <row r="33" spans="2:133" ht="11.25" customHeight="1">
      <c r="B33" s="644" t="s">
        <v>318</v>
      </c>
      <c r="C33" s="645"/>
      <c r="D33" s="645"/>
      <c r="E33" s="645"/>
      <c r="F33" s="645"/>
      <c r="G33" s="645"/>
      <c r="H33" s="645"/>
      <c r="I33" s="645"/>
      <c r="J33" s="645"/>
      <c r="K33" s="645"/>
      <c r="L33" s="645"/>
      <c r="M33" s="645"/>
      <c r="N33" s="645"/>
      <c r="O33" s="645"/>
      <c r="P33" s="645"/>
      <c r="Q33" s="646"/>
      <c r="R33" s="647">
        <v>796150</v>
      </c>
      <c r="S33" s="648"/>
      <c r="T33" s="648"/>
      <c r="U33" s="648"/>
      <c r="V33" s="648"/>
      <c r="W33" s="648"/>
      <c r="X33" s="648"/>
      <c r="Y33" s="649"/>
      <c r="Z33" s="650">
        <v>5.8</v>
      </c>
      <c r="AA33" s="650"/>
      <c r="AB33" s="650"/>
      <c r="AC33" s="650"/>
      <c r="AD33" s="651" t="s">
        <v>228</v>
      </c>
      <c r="AE33" s="651"/>
      <c r="AF33" s="651"/>
      <c r="AG33" s="651"/>
      <c r="AH33" s="651"/>
      <c r="AI33" s="651"/>
      <c r="AJ33" s="651"/>
      <c r="AK33" s="651"/>
      <c r="AL33" s="652" t="s">
        <v>228</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98.7</v>
      </c>
      <c r="BH33" s="718"/>
      <c r="BI33" s="718"/>
      <c r="BJ33" s="718"/>
      <c r="BK33" s="718"/>
      <c r="BL33" s="718"/>
      <c r="BM33" s="719">
        <v>94.5</v>
      </c>
      <c r="BN33" s="718"/>
      <c r="BO33" s="718"/>
      <c r="BP33" s="718"/>
      <c r="BQ33" s="720"/>
      <c r="BR33" s="717">
        <v>98.8</v>
      </c>
      <c r="BS33" s="718"/>
      <c r="BT33" s="718"/>
      <c r="BU33" s="718"/>
      <c r="BV33" s="718"/>
      <c r="BW33" s="718"/>
      <c r="BX33" s="719">
        <v>94.6</v>
      </c>
      <c r="BY33" s="718"/>
      <c r="BZ33" s="718"/>
      <c r="CA33" s="718"/>
      <c r="CB33" s="720"/>
      <c r="CD33" s="662" t="s">
        <v>320</v>
      </c>
      <c r="CE33" s="663"/>
      <c r="CF33" s="663"/>
      <c r="CG33" s="663"/>
      <c r="CH33" s="663"/>
      <c r="CI33" s="663"/>
      <c r="CJ33" s="663"/>
      <c r="CK33" s="663"/>
      <c r="CL33" s="663"/>
      <c r="CM33" s="663"/>
      <c r="CN33" s="663"/>
      <c r="CO33" s="663"/>
      <c r="CP33" s="663"/>
      <c r="CQ33" s="664"/>
      <c r="CR33" s="647">
        <v>6693179</v>
      </c>
      <c r="CS33" s="683"/>
      <c r="CT33" s="683"/>
      <c r="CU33" s="683"/>
      <c r="CV33" s="683"/>
      <c r="CW33" s="683"/>
      <c r="CX33" s="683"/>
      <c r="CY33" s="684"/>
      <c r="CZ33" s="652">
        <v>51.6</v>
      </c>
      <c r="DA33" s="681"/>
      <c r="DB33" s="681"/>
      <c r="DC33" s="685"/>
      <c r="DD33" s="656">
        <v>3951254</v>
      </c>
      <c r="DE33" s="683"/>
      <c r="DF33" s="683"/>
      <c r="DG33" s="683"/>
      <c r="DH33" s="683"/>
      <c r="DI33" s="683"/>
      <c r="DJ33" s="683"/>
      <c r="DK33" s="684"/>
      <c r="DL33" s="656">
        <v>2574866</v>
      </c>
      <c r="DM33" s="683"/>
      <c r="DN33" s="683"/>
      <c r="DO33" s="683"/>
      <c r="DP33" s="683"/>
      <c r="DQ33" s="683"/>
      <c r="DR33" s="683"/>
      <c r="DS33" s="683"/>
      <c r="DT33" s="683"/>
      <c r="DU33" s="683"/>
      <c r="DV33" s="684"/>
      <c r="DW33" s="652">
        <v>37.799999999999997</v>
      </c>
      <c r="DX33" s="681"/>
      <c r="DY33" s="681"/>
      <c r="DZ33" s="681"/>
      <c r="EA33" s="681"/>
      <c r="EB33" s="681"/>
      <c r="EC33" s="682"/>
    </row>
    <row r="34" spans="2:133" ht="11.25" customHeight="1">
      <c r="B34" s="644" t="s">
        <v>321</v>
      </c>
      <c r="C34" s="645"/>
      <c r="D34" s="645"/>
      <c r="E34" s="645"/>
      <c r="F34" s="645"/>
      <c r="G34" s="645"/>
      <c r="H34" s="645"/>
      <c r="I34" s="645"/>
      <c r="J34" s="645"/>
      <c r="K34" s="645"/>
      <c r="L34" s="645"/>
      <c r="M34" s="645"/>
      <c r="N34" s="645"/>
      <c r="O34" s="645"/>
      <c r="P34" s="645"/>
      <c r="Q34" s="646"/>
      <c r="R34" s="647">
        <v>54271</v>
      </c>
      <c r="S34" s="648"/>
      <c r="T34" s="648"/>
      <c r="U34" s="648"/>
      <c r="V34" s="648"/>
      <c r="W34" s="648"/>
      <c r="X34" s="648"/>
      <c r="Y34" s="649"/>
      <c r="Z34" s="650">
        <v>0.4</v>
      </c>
      <c r="AA34" s="650"/>
      <c r="AB34" s="650"/>
      <c r="AC34" s="650"/>
      <c r="AD34" s="651">
        <v>6720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1353378</v>
      </c>
      <c r="CS34" s="648"/>
      <c r="CT34" s="648"/>
      <c r="CU34" s="648"/>
      <c r="CV34" s="648"/>
      <c r="CW34" s="648"/>
      <c r="CX34" s="648"/>
      <c r="CY34" s="649"/>
      <c r="CZ34" s="652">
        <v>10.4</v>
      </c>
      <c r="DA34" s="681"/>
      <c r="DB34" s="681"/>
      <c r="DC34" s="685"/>
      <c r="DD34" s="656">
        <v>1017152</v>
      </c>
      <c r="DE34" s="648"/>
      <c r="DF34" s="648"/>
      <c r="DG34" s="648"/>
      <c r="DH34" s="648"/>
      <c r="DI34" s="648"/>
      <c r="DJ34" s="648"/>
      <c r="DK34" s="649"/>
      <c r="DL34" s="656">
        <v>814367</v>
      </c>
      <c r="DM34" s="648"/>
      <c r="DN34" s="648"/>
      <c r="DO34" s="648"/>
      <c r="DP34" s="648"/>
      <c r="DQ34" s="648"/>
      <c r="DR34" s="648"/>
      <c r="DS34" s="648"/>
      <c r="DT34" s="648"/>
      <c r="DU34" s="648"/>
      <c r="DV34" s="649"/>
      <c r="DW34" s="652">
        <v>12</v>
      </c>
      <c r="DX34" s="681"/>
      <c r="DY34" s="681"/>
      <c r="DZ34" s="681"/>
      <c r="EA34" s="681"/>
      <c r="EB34" s="681"/>
      <c r="EC34" s="682"/>
    </row>
    <row r="35" spans="2:133" ht="11.25" customHeight="1">
      <c r="B35" s="644" t="s">
        <v>323</v>
      </c>
      <c r="C35" s="645"/>
      <c r="D35" s="645"/>
      <c r="E35" s="645"/>
      <c r="F35" s="645"/>
      <c r="G35" s="645"/>
      <c r="H35" s="645"/>
      <c r="I35" s="645"/>
      <c r="J35" s="645"/>
      <c r="K35" s="645"/>
      <c r="L35" s="645"/>
      <c r="M35" s="645"/>
      <c r="N35" s="645"/>
      <c r="O35" s="645"/>
      <c r="P35" s="645"/>
      <c r="Q35" s="646"/>
      <c r="R35" s="647">
        <v>65228</v>
      </c>
      <c r="S35" s="648"/>
      <c r="T35" s="648"/>
      <c r="U35" s="648"/>
      <c r="V35" s="648"/>
      <c r="W35" s="648"/>
      <c r="X35" s="648"/>
      <c r="Y35" s="649"/>
      <c r="Z35" s="650">
        <v>0.5</v>
      </c>
      <c r="AA35" s="650"/>
      <c r="AB35" s="650"/>
      <c r="AC35" s="650"/>
      <c r="AD35" s="651" t="s">
        <v>228</v>
      </c>
      <c r="AE35" s="651"/>
      <c r="AF35" s="651"/>
      <c r="AG35" s="651"/>
      <c r="AH35" s="651"/>
      <c r="AI35" s="651"/>
      <c r="AJ35" s="651"/>
      <c r="AK35" s="651"/>
      <c r="AL35" s="652" t="s">
        <v>127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149682</v>
      </c>
      <c r="CS35" s="683"/>
      <c r="CT35" s="683"/>
      <c r="CU35" s="683"/>
      <c r="CV35" s="683"/>
      <c r="CW35" s="683"/>
      <c r="CX35" s="683"/>
      <c r="CY35" s="684"/>
      <c r="CZ35" s="652">
        <v>1.2</v>
      </c>
      <c r="DA35" s="681"/>
      <c r="DB35" s="681"/>
      <c r="DC35" s="685"/>
      <c r="DD35" s="656">
        <v>135878</v>
      </c>
      <c r="DE35" s="683"/>
      <c r="DF35" s="683"/>
      <c r="DG35" s="683"/>
      <c r="DH35" s="683"/>
      <c r="DI35" s="683"/>
      <c r="DJ35" s="683"/>
      <c r="DK35" s="684"/>
      <c r="DL35" s="656">
        <v>109536</v>
      </c>
      <c r="DM35" s="683"/>
      <c r="DN35" s="683"/>
      <c r="DO35" s="683"/>
      <c r="DP35" s="683"/>
      <c r="DQ35" s="683"/>
      <c r="DR35" s="683"/>
      <c r="DS35" s="683"/>
      <c r="DT35" s="683"/>
      <c r="DU35" s="683"/>
      <c r="DV35" s="684"/>
      <c r="DW35" s="652">
        <v>1.6</v>
      </c>
      <c r="DX35" s="681"/>
      <c r="DY35" s="681"/>
      <c r="DZ35" s="681"/>
      <c r="EA35" s="681"/>
      <c r="EB35" s="681"/>
      <c r="EC35" s="682"/>
    </row>
    <row r="36" spans="2:133" ht="11.25" customHeight="1">
      <c r="B36" s="644" t="s">
        <v>327</v>
      </c>
      <c r="C36" s="645"/>
      <c r="D36" s="645"/>
      <c r="E36" s="645"/>
      <c r="F36" s="645"/>
      <c r="G36" s="645"/>
      <c r="H36" s="645"/>
      <c r="I36" s="645"/>
      <c r="J36" s="645"/>
      <c r="K36" s="645"/>
      <c r="L36" s="645"/>
      <c r="M36" s="645"/>
      <c r="N36" s="645"/>
      <c r="O36" s="645"/>
      <c r="P36" s="645"/>
      <c r="Q36" s="646"/>
      <c r="R36" s="647">
        <v>145149</v>
      </c>
      <c r="S36" s="648"/>
      <c r="T36" s="648"/>
      <c r="U36" s="648"/>
      <c r="V36" s="648"/>
      <c r="W36" s="648"/>
      <c r="X36" s="648"/>
      <c r="Y36" s="649"/>
      <c r="Z36" s="650">
        <v>1.1000000000000001</v>
      </c>
      <c r="AA36" s="650"/>
      <c r="AB36" s="650"/>
      <c r="AC36" s="650"/>
      <c r="AD36" s="651" t="s">
        <v>127</v>
      </c>
      <c r="AE36" s="651"/>
      <c r="AF36" s="651"/>
      <c r="AG36" s="651"/>
      <c r="AH36" s="651"/>
      <c r="AI36" s="651"/>
      <c r="AJ36" s="651"/>
      <c r="AK36" s="651"/>
      <c r="AL36" s="652" t="s">
        <v>228</v>
      </c>
      <c r="AM36" s="653"/>
      <c r="AN36" s="653"/>
      <c r="AO36" s="654"/>
      <c r="AP36" s="235"/>
      <c r="AQ36" s="721" t="s">
        <v>328</v>
      </c>
      <c r="AR36" s="722"/>
      <c r="AS36" s="722"/>
      <c r="AT36" s="722"/>
      <c r="AU36" s="722"/>
      <c r="AV36" s="722"/>
      <c r="AW36" s="722"/>
      <c r="AX36" s="722"/>
      <c r="AY36" s="723"/>
      <c r="AZ36" s="636">
        <v>1420738</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47762</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3997581</v>
      </c>
      <c r="CS36" s="648"/>
      <c r="CT36" s="648"/>
      <c r="CU36" s="648"/>
      <c r="CV36" s="648"/>
      <c r="CW36" s="648"/>
      <c r="CX36" s="648"/>
      <c r="CY36" s="649"/>
      <c r="CZ36" s="652">
        <v>30.8</v>
      </c>
      <c r="DA36" s="681"/>
      <c r="DB36" s="681"/>
      <c r="DC36" s="685"/>
      <c r="DD36" s="656">
        <v>1868871</v>
      </c>
      <c r="DE36" s="648"/>
      <c r="DF36" s="648"/>
      <c r="DG36" s="648"/>
      <c r="DH36" s="648"/>
      <c r="DI36" s="648"/>
      <c r="DJ36" s="648"/>
      <c r="DK36" s="649"/>
      <c r="DL36" s="656">
        <v>1135425</v>
      </c>
      <c r="DM36" s="648"/>
      <c r="DN36" s="648"/>
      <c r="DO36" s="648"/>
      <c r="DP36" s="648"/>
      <c r="DQ36" s="648"/>
      <c r="DR36" s="648"/>
      <c r="DS36" s="648"/>
      <c r="DT36" s="648"/>
      <c r="DU36" s="648"/>
      <c r="DV36" s="649"/>
      <c r="DW36" s="652">
        <v>16.7</v>
      </c>
      <c r="DX36" s="681"/>
      <c r="DY36" s="681"/>
      <c r="DZ36" s="681"/>
      <c r="EA36" s="681"/>
      <c r="EB36" s="681"/>
      <c r="EC36" s="682"/>
    </row>
    <row r="37" spans="2:133" ht="11.25" customHeight="1">
      <c r="B37" s="644" t="s">
        <v>331</v>
      </c>
      <c r="C37" s="645"/>
      <c r="D37" s="645"/>
      <c r="E37" s="645"/>
      <c r="F37" s="645"/>
      <c r="G37" s="645"/>
      <c r="H37" s="645"/>
      <c r="I37" s="645"/>
      <c r="J37" s="645"/>
      <c r="K37" s="645"/>
      <c r="L37" s="645"/>
      <c r="M37" s="645"/>
      <c r="N37" s="645"/>
      <c r="O37" s="645"/>
      <c r="P37" s="645"/>
      <c r="Q37" s="646"/>
      <c r="R37" s="647">
        <v>601677</v>
      </c>
      <c r="S37" s="648"/>
      <c r="T37" s="648"/>
      <c r="U37" s="648"/>
      <c r="V37" s="648"/>
      <c r="W37" s="648"/>
      <c r="X37" s="648"/>
      <c r="Y37" s="649"/>
      <c r="Z37" s="650">
        <v>4.4000000000000004</v>
      </c>
      <c r="AA37" s="650"/>
      <c r="AB37" s="650"/>
      <c r="AC37" s="650"/>
      <c r="AD37" s="651" t="s">
        <v>228</v>
      </c>
      <c r="AE37" s="651"/>
      <c r="AF37" s="651"/>
      <c r="AG37" s="651"/>
      <c r="AH37" s="651"/>
      <c r="AI37" s="651"/>
      <c r="AJ37" s="651"/>
      <c r="AK37" s="651"/>
      <c r="AL37" s="652" t="s">
        <v>127</v>
      </c>
      <c r="AM37" s="653"/>
      <c r="AN37" s="653"/>
      <c r="AO37" s="654"/>
      <c r="AQ37" s="725" t="s">
        <v>332</v>
      </c>
      <c r="AR37" s="726"/>
      <c r="AS37" s="726"/>
      <c r="AT37" s="726"/>
      <c r="AU37" s="726"/>
      <c r="AV37" s="726"/>
      <c r="AW37" s="726"/>
      <c r="AX37" s="726"/>
      <c r="AY37" s="727"/>
      <c r="AZ37" s="647">
        <v>285214</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55876</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1153541</v>
      </c>
      <c r="CS37" s="683"/>
      <c r="CT37" s="683"/>
      <c r="CU37" s="683"/>
      <c r="CV37" s="683"/>
      <c r="CW37" s="683"/>
      <c r="CX37" s="683"/>
      <c r="CY37" s="684"/>
      <c r="CZ37" s="652">
        <v>8.9</v>
      </c>
      <c r="DA37" s="681"/>
      <c r="DB37" s="681"/>
      <c r="DC37" s="685"/>
      <c r="DD37" s="656">
        <v>828159</v>
      </c>
      <c r="DE37" s="683"/>
      <c r="DF37" s="683"/>
      <c r="DG37" s="683"/>
      <c r="DH37" s="683"/>
      <c r="DI37" s="683"/>
      <c r="DJ37" s="683"/>
      <c r="DK37" s="684"/>
      <c r="DL37" s="656">
        <v>588436</v>
      </c>
      <c r="DM37" s="683"/>
      <c r="DN37" s="683"/>
      <c r="DO37" s="683"/>
      <c r="DP37" s="683"/>
      <c r="DQ37" s="683"/>
      <c r="DR37" s="683"/>
      <c r="DS37" s="683"/>
      <c r="DT37" s="683"/>
      <c r="DU37" s="683"/>
      <c r="DV37" s="684"/>
      <c r="DW37" s="652">
        <v>8.6</v>
      </c>
      <c r="DX37" s="681"/>
      <c r="DY37" s="681"/>
      <c r="DZ37" s="681"/>
      <c r="EA37" s="681"/>
      <c r="EB37" s="681"/>
      <c r="EC37" s="682"/>
    </row>
    <row r="38" spans="2:133" ht="11.25" customHeight="1">
      <c r="B38" s="644" t="s">
        <v>335</v>
      </c>
      <c r="C38" s="645"/>
      <c r="D38" s="645"/>
      <c r="E38" s="645"/>
      <c r="F38" s="645"/>
      <c r="G38" s="645"/>
      <c r="H38" s="645"/>
      <c r="I38" s="645"/>
      <c r="J38" s="645"/>
      <c r="K38" s="645"/>
      <c r="L38" s="645"/>
      <c r="M38" s="645"/>
      <c r="N38" s="645"/>
      <c r="O38" s="645"/>
      <c r="P38" s="645"/>
      <c r="Q38" s="646"/>
      <c r="R38" s="647">
        <v>325122</v>
      </c>
      <c r="S38" s="648"/>
      <c r="T38" s="648"/>
      <c r="U38" s="648"/>
      <c r="V38" s="648"/>
      <c r="W38" s="648"/>
      <c r="X38" s="648"/>
      <c r="Y38" s="649"/>
      <c r="Z38" s="650">
        <v>2.4</v>
      </c>
      <c r="AA38" s="650"/>
      <c r="AB38" s="650"/>
      <c r="AC38" s="650"/>
      <c r="AD38" s="651">
        <v>44</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276834</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2844</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903904</v>
      </c>
      <c r="CS38" s="648"/>
      <c r="CT38" s="648"/>
      <c r="CU38" s="648"/>
      <c r="CV38" s="648"/>
      <c r="CW38" s="648"/>
      <c r="CX38" s="648"/>
      <c r="CY38" s="649"/>
      <c r="CZ38" s="652">
        <v>7</v>
      </c>
      <c r="DA38" s="681"/>
      <c r="DB38" s="681"/>
      <c r="DC38" s="685"/>
      <c r="DD38" s="656">
        <v>776950</v>
      </c>
      <c r="DE38" s="648"/>
      <c r="DF38" s="648"/>
      <c r="DG38" s="648"/>
      <c r="DH38" s="648"/>
      <c r="DI38" s="648"/>
      <c r="DJ38" s="648"/>
      <c r="DK38" s="649"/>
      <c r="DL38" s="656">
        <v>515538</v>
      </c>
      <c r="DM38" s="648"/>
      <c r="DN38" s="648"/>
      <c r="DO38" s="648"/>
      <c r="DP38" s="648"/>
      <c r="DQ38" s="648"/>
      <c r="DR38" s="648"/>
      <c r="DS38" s="648"/>
      <c r="DT38" s="648"/>
      <c r="DU38" s="648"/>
      <c r="DV38" s="649"/>
      <c r="DW38" s="652">
        <v>7.6</v>
      </c>
      <c r="DX38" s="681"/>
      <c r="DY38" s="681"/>
      <c r="DZ38" s="681"/>
      <c r="EA38" s="681"/>
      <c r="EB38" s="681"/>
      <c r="EC38" s="682"/>
    </row>
    <row r="39" spans="2:133" ht="11.25" customHeight="1">
      <c r="B39" s="644" t="s">
        <v>339</v>
      </c>
      <c r="C39" s="645"/>
      <c r="D39" s="645"/>
      <c r="E39" s="645"/>
      <c r="F39" s="645"/>
      <c r="G39" s="645"/>
      <c r="H39" s="645"/>
      <c r="I39" s="645"/>
      <c r="J39" s="645"/>
      <c r="K39" s="645"/>
      <c r="L39" s="645"/>
      <c r="M39" s="645"/>
      <c r="N39" s="645"/>
      <c r="O39" s="645"/>
      <c r="P39" s="645"/>
      <c r="Q39" s="646"/>
      <c r="R39" s="647">
        <v>1089000</v>
      </c>
      <c r="S39" s="648"/>
      <c r="T39" s="648"/>
      <c r="U39" s="648"/>
      <c r="V39" s="648"/>
      <c r="W39" s="648"/>
      <c r="X39" s="648"/>
      <c r="Y39" s="649"/>
      <c r="Z39" s="650">
        <v>7.9</v>
      </c>
      <c r="AA39" s="650"/>
      <c r="AB39" s="650"/>
      <c r="AC39" s="650"/>
      <c r="AD39" s="651" t="s">
        <v>127</v>
      </c>
      <c r="AE39" s="651"/>
      <c r="AF39" s="651"/>
      <c r="AG39" s="651"/>
      <c r="AH39" s="651"/>
      <c r="AI39" s="651"/>
      <c r="AJ39" s="651"/>
      <c r="AK39" s="651"/>
      <c r="AL39" s="652" t="s">
        <v>127</v>
      </c>
      <c r="AM39" s="653"/>
      <c r="AN39" s="653"/>
      <c r="AO39" s="654"/>
      <c r="AQ39" s="725" t="s">
        <v>340</v>
      </c>
      <c r="AR39" s="726"/>
      <c r="AS39" s="726"/>
      <c r="AT39" s="726"/>
      <c r="AU39" s="726"/>
      <c r="AV39" s="726"/>
      <c r="AW39" s="726"/>
      <c r="AX39" s="726"/>
      <c r="AY39" s="727"/>
      <c r="AZ39" s="647">
        <v>239380</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4596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147346</v>
      </c>
      <c r="CS39" s="683"/>
      <c r="CT39" s="683"/>
      <c r="CU39" s="683"/>
      <c r="CV39" s="683"/>
      <c r="CW39" s="683"/>
      <c r="CX39" s="683"/>
      <c r="CY39" s="684"/>
      <c r="CZ39" s="652">
        <v>1.1000000000000001</v>
      </c>
      <c r="DA39" s="681"/>
      <c r="DB39" s="681"/>
      <c r="DC39" s="685"/>
      <c r="DD39" s="656">
        <v>71085</v>
      </c>
      <c r="DE39" s="683"/>
      <c r="DF39" s="683"/>
      <c r="DG39" s="683"/>
      <c r="DH39" s="683"/>
      <c r="DI39" s="683"/>
      <c r="DJ39" s="683"/>
      <c r="DK39" s="684"/>
      <c r="DL39" s="656" t="s">
        <v>228</v>
      </c>
      <c r="DM39" s="683"/>
      <c r="DN39" s="683"/>
      <c r="DO39" s="683"/>
      <c r="DP39" s="683"/>
      <c r="DQ39" s="683"/>
      <c r="DR39" s="683"/>
      <c r="DS39" s="683"/>
      <c r="DT39" s="683"/>
      <c r="DU39" s="683"/>
      <c r="DV39" s="684"/>
      <c r="DW39" s="652" t="s">
        <v>127</v>
      </c>
      <c r="DX39" s="681"/>
      <c r="DY39" s="681"/>
      <c r="DZ39" s="681"/>
      <c r="EA39" s="681"/>
      <c r="EB39" s="681"/>
      <c r="EC39" s="682"/>
    </row>
    <row r="40" spans="2:133" ht="11.25" customHeight="1">
      <c r="B40" s="644" t="s">
        <v>343</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344</v>
      </c>
      <c r="AR40" s="726"/>
      <c r="AS40" s="726"/>
      <c r="AT40" s="726"/>
      <c r="AU40" s="726"/>
      <c r="AV40" s="726"/>
      <c r="AW40" s="726"/>
      <c r="AX40" s="726"/>
      <c r="AY40" s="727"/>
      <c r="AZ40" s="647">
        <v>620</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91</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141288</v>
      </c>
      <c r="CS40" s="648"/>
      <c r="CT40" s="648"/>
      <c r="CU40" s="648"/>
      <c r="CV40" s="648"/>
      <c r="CW40" s="648"/>
      <c r="CX40" s="648"/>
      <c r="CY40" s="649"/>
      <c r="CZ40" s="652">
        <v>1.1000000000000001</v>
      </c>
      <c r="DA40" s="681"/>
      <c r="DB40" s="681"/>
      <c r="DC40" s="685"/>
      <c r="DD40" s="656">
        <v>81318</v>
      </c>
      <c r="DE40" s="648"/>
      <c r="DF40" s="648"/>
      <c r="DG40" s="648"/>
      <c r="DH40" s="648"/>
      <c r="DI40" s="648"/>
      <c r="DJ40" s="648"/>
      <c r="DK40" s="649"/>
      <c r="DL40" s="656" t="s">
        <v>228</v>
      </c>
      <c r="DM40" s="648"/>
      <c r="DN40" s="648"/>
      <c r="DO40" s="648"/>
      <c r="DP40" s="648"/>
      <c r="DQ40" s="648"/>
      <c r="DR40" s="648"/>
      <c r="DS40" s="648"/>
      <c r="DT40" s="648"/>
      <c r="DU40" s="648"/>
      <c r="DV40" s="649"/>
      <c r="DW40" s="652" t="s">
        <v>228</v>
      </c>
      <c r="DX40" s="681"/>
      <c r="DY40" s="681"/>
      <c r="DZ40" s="681"/>
      <c r="EA40" s="681"/>
      <c r="EB40" s="681"/>
      <c r="EC40" s="682"/>
    </row>
    <row r="41" spans="2:133" ht="11.25" customHeight="1">
      <c r="B41" s="644" t="s">
        <v>348</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349</v>
      </c>
      <c r="AR41" s="726"/>
      <c r="AS41" s="726"/>
      <c r="AT41" s="726"/>
      <c r="AU41" s="726"/>
      <c r="AV41" s="726"/>
      <c r="AW41" s="726"/>
      <c r="AX41" s="726"/>
      <c r="AY41" s="727"/>
      <c r="AZ41" s="647">
        <v>223097</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t="s">
        <v>228</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228</v>
      </c>
      <c r="CS41" s="683"/>
      <c r="CT41" s="683"/>
      <c r="CU41" s="683"/>
      <c r="CV41" s="683"/>
      <c r="CW41" s="683"/>
      <c r="CX41" s="683"/>
      <c r="CY41" s="684"/>
      <c r="CZ41" s="652" t="s">
        <v>228</v>
      </c>
      <c r="DA41" s="681"/>
      <c r="DB41" s="681"/>
      <c r="DC41" s="685"/>
      <c r="DD41" s="656" t="s">
        <v>228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352</v>
      </c>
      <c r="C42" s="645"/>
      <c r="D42" s="645"/>
      <c r="E42" s="645"/>
      <c r="F42" s="645"/>
      <c r="G42" s="645"/>
      <c r="H42" s="645"/>
      <c r="I42" s="645"/>
      <c r="J42" s="645"/>
      <c r="K42" s="645"/>
      <c r="L42" s="645"/>
      <c r="M42" s="645"/>
      <c r="N42" s="645"/>
      <c r="O42" s="645"/>
      <c r="P42" s="645"/>
      <c r="Q42" s="646"/>
      <c r="R42" s="647">
        <v>195700</v>
      </c>
      <c r="S42" s="648"/>
      <c r="T42" s="648"/>
      <c r="U42" s="648"/>
      <c r="V42" s="648"/>
      <c r="W42" s="648"/>
      <c r="X42" s="648"/>
      <c r="Y42" s="649"/>
      <c r="Z42" s="650">
        <v>1.4</v>
      </c>
      <c r="AA42" s="650"/>
      <c r="AB42" s="650"/>
      <c r="AC42" s="650"/>
      <c r="AD42" s="651" t="s">
        <v>228</v>
      </c>
      <c r="AE42" s="651"/>
      <c r="AF42" s="651"/>
      <c r="AG42" s="651"/>
      <c r="AH42" s="651"/>
      <c r="AI42" s="651"/>
      <c r="AJ42" s="651"/>
      <c r="AK42" s="651"/>
      <c r="AL42" s="652" t="s">
        <v>127</v>
      </c>
      <c r="AM42" s="653"/>
      <c r="AN42" s="653"/>
      <c r="AO42" s="654"/>
      <c r="AQ42" s="746" t="s">
        <v>353</v>
      </c>
      <c r="AR42" s="747"/>
      <c r="AS42" s="747"/>
      <c r="AT42" s="747"/>
      <c r="AU42" s="747"/>
      <c r="AV42" s="747"/>
      <c r="AW42" s="747"/>
      <c r="AX42" s="747"/>
      <c r="AY42" s="748"/>
      <c r="AZ42" s="738">
        <v>395593</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317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1583954</v>
      </c>
      <c r="CS42" s="648"/>
      <c r="CT42" s="648"/>
      <c r="CU42" s="648"/>
      <c r="CV42" s="648"/>
      <c r="CW42" s="648"/>
      <c r="CX42" s="648"/>
      <c r="CY42" s="649"/>
      <c r="CZ42" s="652">
        <v>12.2</v>
      </c>
      <c r="DA42" s="653"/>
      <c r="DB42" s="653"/>
      <c r="DC42" s="665"/>
      <c r="DD42" s="656">
        <v>188236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88" t="s">
        <v>356</v>
      </c>
      <c r="C43" s="689"/>
      <c r="D43" s="689"/>
      <c r="E43" s="689"/>
      <c r="F43" s="689"/>
      <c r="G43" s="689"/>
      <c r="H43" s="689"/>
      <c r="I43" s="689"/>
      <c r="J43" s="689"/>
      <c r="K43" s="689"/>
      <c r="L43" s="689"/>
      <c r="M43" s="689"/>
      <c r="N43" s="689"/>
      <c r="O43" s="689"/>
      <c r="P43" s="689"/>
      <c r="Q43" s="690"/>
      <c r="R43" s="738">
        <v>13787524</v>
      </c>
      <c r="S43" s="739"/>
      <c r="T43" s="739"/>
      <c r="U43" s="739"/>
      <c r="V43" s="739"/>
      <c r="W43" s="739"/>
      <c r="X43" s="739"/>
      <c r="Y43" s="740"/>
      <c r="Z43" s="741">
        <v>100</v>
      </c>
      <c r="AA43" s="741"/>
      <c r="AB43" s="741"/>
      <c r="AC43" s="741"/>
      <c r="AD43" s="742">
        <v>6617513</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38264</v>
      </c>
      <c r="CS43" s="683"/>
      <c r="CT43" s="683"/>
      <c r="CU43" s="683"/>
      <c r="CV43" s="683"/>
      <c r="CW43" s="683"/>
      <c r="CX43" s="683"/>
      <c r="CY43" s="684"/>
      <c r="CZ43" s="652">
        <v>0.3</v>
      </c>
      <c r="DA43" s="681"/>
      <c r="DB43" s="681"/>
      <c r="DC43" s="685"/>
      <c r="DD43" s="656">
        <v>38264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1111427</v>
      </c>
      <c r="CS44" s="648"/>
      <c r="CT44" s="648"/>
      <c r="CU44" s="648"/>
      <c r="CV44" s="648"/>
      <c r="CW44" s="648"/>
      <c r="CX44" s="648"/>
      <c r="CY44" s="649"/>
      <c r="CZ44" s="652">
        <v>8.6</v>
      </c>
      <c r="DA44" s="653"/>
      <c r="DB44" s="653"/>
      <c r="DC44" s="665"/>
      <c r="DD44" s="656">
        <v>184560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428479</v>
      </c>
      <c r="CS45" s="683"/>
      <c r="CT45" s="683"/>
      <c r="CU45" s="683"/>
      <c r="CV45" s="683"/>
      <c r="CW45" s="683"/>
      <c r="CX45" s="683"/>
      <c r="CY45" s="684"/>
      <c r="CZ45" s="652">
        <v>3.3</v>
      </c>
      <c r="DA45" s="681"/>
      <c r="DB45" s="681"/>
      <c r="DC45" s="685"/>
      <c r="DD45" s="656">
        <v>20199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642162</v>
      </c>
      <c r="CS46" s="648"/>
      <c r="CT46" s="648"/>
      <c r="CU46" s="648"/>
      <c r="CV46" s="648"/>
      <c r="CW46" s="648"/>
      <c r="CX46" s="648"/>
      <c r="CY46" s="649"/>
      <c r="CZ46" s="652">
        <v>5</v>
      </c>
      <c r="DA46" s="653"/>
      <c r="DB46" s="653"/>
      <c r="DC46" s="665"/>
      <c r="DD46" s="656">
        <v>160300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472527</v>
      </c>
      <c r="CS47" s="683"/>
      <c r="CT47" s="683"/>
      <c r="CU47" s="683"/>
      <c r="CV47" s="683"/>
      <c r="CW47" s="683"/>
      <c r="CX47" s="683"/>
      <c r="CY47" s="684"/>
      <c r="CZ47" s="652">
        <v>3.6</v>
      </c>
      <c r="DA47" s="681"/>
      <c r="DB47" s="681"/>
      <c r="DC47" s="685"/>
      <c r="DD47" s="656">
        <v>3676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228</v>
      </c>
      <c r="CS48" s="648"/>
      <c r="CT48" s="648"/>
      <c r="CU48" s="648"/>
      <c r="CV48" s="648"/>
      <c r="CW48" s="648"/>
      <c r="CX48" s="648"/>
      <c r="CY48" s="649"/>
      <c r="CZ48" s="652" t="s">
        <v>127</v>
      </c>
      <c r="DA48" s="653"/>
      <c r="DB48" s="653"/>
      <c r="DC48" s="665"/>
      <c r="DD48" s="656" t="s">
        <v>228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12965120</v>
      </c>
      <c r="CS49" s="718"/>
      <c r="CT49" s="718"/>
      <c r="CU49" s="718"/>
      <c r="CV49" s="718"/>
      <c r="CW49" s="718"/>
      <c r="CX49" s="718"/>
      <c r="CY49" s="749"/>
      <c r="CZ49" s="743">
        <v>100</v>
      </c>
      <c r="DA49" s="750"/>
      <c r="DB49" s="750"/>
      <c r="DC49" s="751"/>
      <c r="DD49" s="752">
        <v>7725040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9fNHpHJAo+VrDwpZXS7pmBImN3SWJO1YULn5mrt/XtVGDZpHJ7wiqNoBGBdvjbDJuGAbxYls+52xmad2SbZ1Q==" saltValue="s8dKYkAFTIcwyi23USZ2j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13787</v>
      </c>
      <c r="R7" s="783"/>
      <c r="S7" s="783"/>
      <c r="T7" s="783"/>
      <c r="U7" s="783"/>
      <c r="V7" s="783">
        <v>12965</v>
      </c>
      <c r="W7" s="783"/>
      <c r="X7" s="783"/>
      <c r="Y7" s="783"/>
      <c r="Z7" s="783"/>
      <c r="AA7" s="783">
        <v>822</v>
      </c>
      <c r="AB7" s="783"/>
      <c r="AC7" s="783"/>
      <c r="AD7" s="783"/>
      <c r="AE7" s="784"/>
      <c r="AF7" s="785">
        <v>508</v>
      </c>
      <c r="AG7" s="786"/>
      <c r="AH7" s="786"/>
      <c r="AI7" s="786"/>
      <c r="AJ7" s="787"/>
      <c r="AK7" s="822" t="s">
        <v>587</v>
      </c>
      <c r="AL7" s="823"/>
      <c r="AM7" s="823"/>
      <c r="AN7" s="823"/>
      <c r="AO7" s="823"/>
      <c r="AP7" s="823">
        <v>12797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594</v>
      </c>
      <c r="BT7" s="827"/>
      <c r="BU7" s="827"/>
      <c r="BV7" s="827"/>
      <c r="BW7" s="827"/>
      <c r="BX7" s="827"/>
      <c r="BY7" s="827"/>
      <c r="BZ7" s="827"/>
      <c r="CA7" s="827"/>
      <c r="CB7" s="827"/>
      <c r="CC7" s="827"/>
      <c r="CD7" s="827"/>
      <c r="CE7" s="827"/>
      <c r="CF7" s="827"/>
      <c r="CG7" s="828"/>
      <c r="CH7" s="819">
        <v>1</v>
      </c>
      <c r="CI7" s="820"/>
      <c r="CJ7" s="820"/>
      <c r="CK7" s="820"/>
      <c r="CL7" s="821"/>
      <c r="CM7" s="819">
        <v>63</v>
      </c>
      <c r="CN7" s="820"/>
      <c r="CO7" s="820"/>
      <c r="CP7" s="820"/>
      <c r="CQ7" s="821"/>
      <c r="CR7" s="819">
        <v>30</v>
      </c>
      <c r="CS7" s="820"/>
      <c r="CT7" s="820"/>
      <c r="CU7" s="820"/>
      <c r="CV7" s="821"/>
      <c r="CW7" s="819" t="s">
        <v>587</v>
      </c>
      <c r="CX7" s="820"/>
      <c r="CY7" s="820"/>
      <c r="CZ7" s="820"/>
      <c r="DA7" s="821"/>
      <c r="DB7" s="819" t="s">
        <v>587</v>
      </c>
      <c r="DC7" s="820"/>
      <c r="DD7" s="820"/>
      <c r="DE7" s="820"/>
      <c r="DF7" s="821"/>
      <c r="DG7" s="819" t="s">
        <v>587</v>
      </c>
      <c r="DH7" s="820"/>
      <c r="DI7" s="820"/>
      <c r="DJ7" s="820"/>
      <c r="DK7" s="821"/>
      <c r="DL7" s="819" t="s">
        <v>587</v>
      </c>
      <c r="DM7" s="820"/>
      <c r="DN7" s="820"/>
      <c r="DO7" s="820"/>
      <c r="DP7" s="821"/>
      <c r="DQ7" s="819" t="s">
        <v>587</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595</v>
      </c>
      <c r="BT8" s="817"/>
      <c r="BU8" s="817"/>
      <c r="BV8" s="817"/>
      <c r="BW8" s="817"/>
      <c r="BX8" s="817"/>
      <c r="BY8" s="817"/>
      <c r="BZ8" s="817"/>
      <c r="CA8" s="817"/>
      <c r="CB8" s="817"/>
      <c r="CC8" s="817"/>
      <c r="CD8" s="817"/>
      <c r="CE8" s="817"/>
      <c r="CF8" s="817"/>
      <c r="CG8" s="818"/>
      <c r="CH8" s="829">
        <v>12</v>
      </c>
      <c r="CI8" s="830"/>
      <c r="CJ8" s="830"/>
      <c r="CK8" s="830"/>
      <c r="CL8" s="831"/>
      <c r="CM8" s="829">
        <v>43</v>
      </c>
      <c r="CN8" s="830"/>
      <c r="CO8" s="830"/>
      <c r="CP8" s="830"/>
      <c r="CQ8" s="831"/>
      <c r="CR8" s="829">
        <v>45</v>
      </c>
      <c r="CS8" s="830"/>
      <c r="CT8" s="830"/>
      <c r="CU8" s="830"/>
      <c r="CV8" s="831"/>
      <c r="CW8" s="829">
        <v>46</v>
      </c>
      <c r="CX8" s="830"/>
      <c r="CY8" s="830"/>
      <c r="CZ8" s="830"/>
      <c r="DA8" s="831"/>
      <c r="DB8" s="829" t="s">
        <v>587</v>
      </c>
      <c r="DC8" s="830"/>
      <c r="DD8" s="830"/>
      <c r="DE8" s="830"/>
      <c r="DF8" s="831"/>
      <c r="DG8" s="829" t="s">
        <v>587</v>
      </c>
      <c r="DH8" s="830"/>
      <c r="DI8" s="830"/>
      <c r="DJ8" s="830"/>
      <c r="DK8" s="831"/>
      <c r="DL8" s="829" t="s">
        <v>587</v>
      </c>
      <c r="DM8" s="830"/>
      <c r="DN8" s="830"/>
      <c r="DO8" s="830"/>
      <c r="DP8" s="831"/>
      <c r="DQ8" s="829" t="s">
        <v>587</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391</v>
      </c>
      <c r="B23" s="838" t="s">
        <v>392</v>
      </c>
      <c r="C23" s="839"/>
      <c r="D23" s="839"/>
      <c r="E23" s="839"/>
      <c r="F23" s="839"/>
      <c r="G23" s="839"/>
      <c r="H23" s="839"/>
      <c r="I23" s="839"/>
      <c r="J23" s="839"/>
      <c r="K23" s="839"/>
      <c r="L23" s="839"/>
      <c r="M23" s="839"/>
      <c r="N23" s="839"/>
      <c r="O23" s="839"/>
      <c r="P23" s="840"/>
      <c r="Q23" s="841">
        <v>13787</v>
      </c>
      <c r="R23" s="842"/>
      <c r="S23" s="842"/>
      <c r="T23" s="842"/>
      <c r="U23" s="842"/>
      <c r="V23" s="842">
        <v>12965</v>
      </c>
      <c r="W23" s="842"/>
      <c r="X23" s="842"/>
      <c r="Y23" s="842"/>
      <c r="Z23" s="842"/>
      <c r="AA23" s="842">
        <v>822</v>
      </c>
      <c r="AB23" s="842"/>
      <c r="AC23" s="842"/>
      <c r="AD23" s="842"/>
      <c r="AE23" s="843"/>
      <c r="AF23" s="844">
        <v>508</v>
      </c>
      <c r="AG23" s="842"/>
      <c r="AH23" s="842"/>
      <c r="AI23" s="842"/>
      <c r="AJ23" s="845"/>
      <c r="AK23" s="846"/>
      <c r="AL23" s="847"/>
      <c r="AM23" s="847"/>
      <c r="AN23" s="847"/>
      <c r="AO23" s="847"/>
      <c r="AP23" s="842">
        <v>12797</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403</v>
      </c>
      <c r="C28" s="780"/>
      <c r="D28" s="780"/>
      <c r="E28" s="780"/>
      <c r="F28" s="780"/>
      <c r="G28" s="780"/>
      <c r="H28" s="780"/>
      <c r="I28" s="780"/>
      <c r="J28" s="780"/>
      <c r="K28" s="780"/>
      <c r="L28" s="780"/>
      <c r="M28" s="780"/>
      <c r="N28" s="780"/>
      <c r="O28" s="780"/>
      <c r="P28" s="781"/>
      <c r="Q28" s="870">
        <v>2233</v>
      </c>
      <c r="R28" s="871"/>
      <c r="S28" s="871"/>
      <c r="T28" s="871"/>
      <c r="U28" s="871"/>
      <c r="V28" s="871">
        <v>2216</v>
      </c>
      <c r="W28" s="871"/>
      <c r="X28" s="871"/>
      <c r="Y28" s="871"/>
      <c r="Z28" s="871"/>
      <c r="AA28" s="871">
        <v>17</v>
      </c>
      <c r="AB28" s="871"/>
      <c r="AC28" s="871"/>
      <c r="AD28" s="871"/>
      <c r="AE28" s="872"/>
      <c r="AF28" s="873">
        <v>17</v>
      </c>
      <c r="AG28" s="871"/>
      <c r="AH28" s="871"/>
      <c r="AI28" s="871"/>
      <c r="AJ28" s="874"/>
      <c r="AK28" s="875">
        <v>146</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404</v>
      </c>
      <c r="C29" s="804"/>
      <c r="D29" s="804"/>
      <c r="E29" s="804"/>
      <c r="F29" s="804"/>
      <c r="G29" s="804"/>
      <c r="H29" s="804"/>
      <c r="I29" s="804"/>
      <c r="J29" s="804"/>
      <c r="K29" s="804"/>
      <c r="L29" s="804"/>
      <c r="M29" s="804"/>
      <c r="N29" s="804"/>
      <c r="O29" s="804"/>
      <c r="P29" s="805"/>
      <c r="Q29" s="806">
        <v>212</v>
      </c>
      <c r="R29" s="807"/>
      <c r="S29" s="807"/>
      <c r="T29" s="807"/>
      <c r="U29" s="807"/>
      <c r="V29" s="807">
        <v>206</v>
      </c>
      <c r="W29" s="807"/>
      <c r="X29" s="807"/>
      <c r="Y29" s="807"/>
      <c r="Z29" s="807"/>
      <c r="AA29" s="807">
        <v>6</v>
      </c>
      <c r="AB29" s="807"/>
      <c r="AC29" s="807"/>
      <c r="AD29" s="807"/>
      <c r="AE29" s="808"/>
      <c r="AF29" s="809">
        <v>6</v>
      </c>
      <c r="AG29" s="810"/>
      <c r="AH29" s="810"/>
      <c r="AI29" s="810"/>
      <c r="AJ29" s="811"/>
      <c r="AK29" s="878">
        <v>76</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405</v>
      </c>
      <c r="C30" s="804"/>
      <c r="D30" s="804"/>
      <c r="E30" s="804"/>
      <c r="F30" s="804"/>
      <c r="G30" s="804"/>
      <c r="H30" s="804"/>
      <c r="I30" s="804"/>
      <c r="J30" s="804"/>
      <c r="K30" s="804"/>
      <c r="L30" s="804"/>
      <c r="M30" s="804"/>
      <c r="N30" s="804"/>
      <c r="O30" s="804"/>
      <c r="P30" s="805"/>
      <c r="Q30" s="806">
        <v>184</v>
      </c>
      <c r="R30" s="807"/>
      <c r="S30" s="807"/>
      <c r="T30" s="807"/>
      <c r="U30" s="807"/>
      <c r="V30" s="807">
        <v>184</v>
      </c>
      <c r="W30" s="807"/>
      <c r="X30" s="807"/>
      <c r="Y30" s="807"/>
      <c r="Z30" s="807"/>
      <c r="AA30" s="807" t="s">
        <v>587</v>
      </c>
      <c r="AB30" s="807"/>
      <c r="AC30" s="807"/>
      <c r="AD30" s="807"/>
      <c r="AE30" s="808"/>
      <c r="AF30" s="809">
        <v>0</v>
      </c>
      <c r="AG30" s="810"/>
      <c r="AH30" s="810"/>
      <c r="AI30" s="810"/>
      <c r="AJ30" s="811"/>
      <c r="AK30" s="878">
        <v>62</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406</v>
      </c>
      <c r="C31" s="804"/>
      <c r="D31" s="804"/>
      <c r="E31" s="804"/>
      <c r="F31" s="804"/>
      <c r="G31" s="804"/>
      <c r="H31" s="804"/>
      <c r="I31" s="804"/>
      <c r="J31" s="804"/>
      <c r="K31" s="804"/>
      <c r="L31" s="804"/>
      <c r="M31" s="804"/>
      <c r="N31" s="804"/>
      <c r="O31" s="804"/>
      <c r="P31" s="805"/>
      <c r="Q31" s="806">
        <v>871</v>
      </c>
      <c r="R31" s="807"/>
      <c r="S31" s="807"/>
      <c r="T31" s="807"/>
      <c r="U31" s="807"/>
      <c r="V31" s="807">
        <v>960</v>
      </c>
      <c r="W31" s="807"/>
      <c r="X31" s="807"/>
      <c r="Y31" s="807"/>
      <c r="Z31" s="807"/>
      <c r="AA31" s="807">
        <v>-89</v>
      </c>
      <c r="AB31" s="807"/>
      <c r="AC31" s="807"/>
      <c r="AD31" s="807"/>
      <c r="AE31" s="808"/>
      <c r="AF31" s="809">
        <v>831</v>
      </c>
      <c r="AG31" s="810"/>
      <c r="AH31" s="810"/>
      <c r="AI31" s="810"/>
      <c r="AJ31" s="811"/>
      <c r="AK31" s="878">
        <v>253</v>
      </c>
      <c r="AL31" s="879"/>
      <c r="AM31" s="879"/>
      <c r="AN31" s="879"/>
      <c r="AO31" s="879"/>
      <c r="AP31" s="879">
        <v>87</v>
      </c>
      <c r="AQ31" s="879"/>
      <c r="AR31" s="879"/>
      <c r="AS31" s="879"/>
      <c r="AT31" s="879"/>
      <c r="AU31" s="879">
        <v>82</v>
      </c>
      <c r="AV31" s="879"/>
      <c r="AW31" s="879"/>
      <c r="AX31" s="879"/>
      <c r="AY31" s="879"/>
      <c r="AZ31" s="880" t="s">
        <v>587</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408</v>
      </c>
      <c r="C32" s="804"/>
      <c r="D32" s="804"/>
      <c r="E32" s="804"/>
      <c r="F32" s="804"/>
      <c r="G32" s="804"/>
      <c r="H32" s="804"/>
      <c r="I32" s="804"/>
      <c r="J32" s="804"/>
      <c r="K32" s="804"/>
      <c r="L32" s="804"/>
      <c r="M32" s="804"/>
      <c r="N32" s="804"/>
      <c r="O32" s="804"/>
      <c r="P32" s="805"/>
      <c r="Q32" s="806">
        <v>699</v>
      </c>
      <c r="R32" s="807"/>
      <c r="S32" s="807"/>
      <c r="T32" s="807"/>
      <c r="U32" s="807"/>
      <c r="V32" s="807">
        <v>676</v>
      </c>
      <c r="W32" s="807"/>
      <c r="X32" s="807"/>
      <c r="Y32" s="807"/>
      <c r="Z32" s="807"/>
      <c r="AA32" s="807">
        <v>23</v>
      </c>
      <c r="AB32" s="807"/>
      <c r="AC32" s="807"/>
      <c r="AD32" s="807"/>
      <c r="AE32" s="808"/>
      <c r="AF32" s="809">
        <v>851</v>
      </c>
      <c r="AG32" s="810"/>
      <c r="AH32" s="810"/>
      <c r="AI32" s="810"/>
      <c r="AJ32" s="811"/>
      <c r="AK32" s="878">
        <v>277</v>
      </c>
      <c r="AL32" s="879"/>
      <c r="AM32" s="879"/>
      <c r="AN32" s="879"/>
      <c r="AO32" s="879"/>
      <c r="AP32" s="879">
        <v>2138</v>
      </c>
      <c r="AQ32" s="879"/>
      <c r="AR32" s="879"/>
      <c r="AS32" s="879"/>
      <c r="AT32" s="879"/>
      <c r="AU32" s="879">
        <v>1347</v>
      </c>
      <c r="AV32" s="879"/>
      <c r="AW32" s="879"/>
      <c r="AX32" s="879"/>
      <c r="AY32" s="879"/>
      <c r="AZ32" s="880" t="s">
        <v>587</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410</v>
      </c>
      <c r="C33" s="804"/>
      <c r="D33" s="804"/>
      <c r="E33" s="804"/>
      <c r="F33" s="804"/>
      <c r="G33" s="804"/>
      <c r="H33" s="804"/>
      <c r="I33" s="804"/>
      <c r="J33" s="804"/>
      <c r="K33" s="804"/>
      <c r="L33" s="804"/>
      <c r="M33" s="804"/>
      <c r="N33" s="804"/>
      <c r="O33" s="804"/>
      <c r="P33" s="805"/>
      <c r="Q33" s="806">
        <v>3</v>
      </c>
      <c r="R33" s="807"/>
      <c r="S33" s="807"/>
      <c r="T33" s="807"/>
      <c r="U33" s="807"/>
      <c r="V33" s="807">
        <v>2</v>
      </c>
      <c r="W33" s="807"/>
      <c r="X33" s="807"/>
      <c r="Y33" s="807"/>
      <c r="Z33" s="807"/>
      <c r="AA33" s="807">
        <v>1</v>
      </c>
      <c r="AB33" s="807"/>
      <c r="AC33" s="807"/>
      <c r="AD33" s="807"/>
      <c r="AE33" s="808"/>
      <c r="AF33" s="809">
        <v>1</v>
      </c>
      <c r="AG33" s="810"/>
      <c r="AH33" s="810"/>
      <c r="AI33" s="810"/>
      <c r="AJ33" s="811"/>
      <c r="AK33" s="878" t="s">
        <v>587</v>
      </c>
      <c r="AL33" s="879"/>
      <c r="AM33" s="879"/>
      <c r="AN33" s="879"/>
      <c r="AO33" s="879"/>
      <c r="AP33" s="879">
        <v>13</v>
      </c>
      <c r="AQ33" s="879"/>
      <c r="AR33" s="879"/>
      <c r="AS33" s="879"/>
      <c r="AT33" s="879"/>
      <c r="AU33" s="879" t="s">
        <v>587</v>
      </c>
      <c r="AV33" s="879"/>
      <c r="AW33" s="879"/>
      <c r="AX33" s="879"/>
      <c r="AY33" s="879"/>
      <c r="AZ33" s="880" t="s">
        <v>587</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412</v>
      </c>
      <c r="C34" s="804"/>
      <c r="D34" s="804"/>
      <c r="E34" s="804"/>
      <c r="F34" s="804"/>
      <c r="G34" s="804"/>
      <c r="H34" s="804"/>
      <c r="I34" s="804"/>
      <c r="J34" s="804"/>
      <c r="K34" s="804"/>
      <c r="L34" s="804"/>
      <c r="M34" s="804"/>
      <c r="N34" s="804"/>
      <c r="O34" s="804"/>
      <c r="P34" s="805"/>
      <c r="Q34" s="806">
        <v>423</v>
      </c>
      <c r="R34" s="807"/>
      <c r="S34" s="807"/>
      <c r="T34" s="807"/>
      <c r="U34" s="807"/>
      <c r="V34" s="807">
        <v>417</v>
      </c>
      <c r="W34" s="807"/>
      <c r="X34" s="807"/>
      <c r="Y34" s="807"/>
      <c r="Z34" s="807"/>
      <c r="AA34" s="807">
        <v>6</v>
      </c>
      <c r="AB34" s="807"/>
      <c r="AC34" s="807"/>
      <c r="AD34" s="807"/>
      <c r="AE34" s="808"/>
      <c r="AF34" s="809">
        <v>6</v>
      </c>
      <c r="AG34" s="810"/>
      <c r="AH34" s="810"/>
      <c r="AI34" s="810"/>
      <c r="AJ34" s="811"/>
      <c r="AK34" s="878">
        <v>221</v>
      </c>
      <c r="AL34" s="879"/>
      <c r="AM34" s="879"/>
      <c r="AN34" s="879"/>
      <c r="AO34" s="879"/>
      <c r="AP34" s="879">
        <v>2992</v>
      </c>
      <c r="AQ34" s="879"/>
      <c r="AR34" s="879"/>
      <c r="AS34" s="879"/>
      <c r="AT34" s="879"/>
      <c r="AU34" s="879">
        <v>2567</v>
      </c>
      <c r="AV34" s="879"/>
      <c r="AW34" s="879"/>
      <c r="AX34" s="879"/>
      <c r="AY34" s="879"/>
      <c r="AZ34" s="880" t="s">
        <v>587</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414</v>
      </c>
      <c r="C35" s="804"/>
      <c r="D35" s="804"/>
      <c r="E35" s="804"/>
      <c r="F35" s="804"/>
      <c r="G35" s="804"/>
      <c r="H35" s="804"/>
      <c r="I35" s="804"/>
      <c r="J35" s="804"/>
      <c r="K35" s="804"/>
      <c r="L35" s="804"/>
      <c r="M35" s="804"/>
      <c r="N35" s="804"/>
      <c r="O35" s="804"/>
      <c r="P35" s="805"/>
      <c r="Q35" s="806">
        <v>97</v>
      </c>
      <c r="R35" s="807"/>
      <c r="S35" s="807"/>
      <c r="T35" s="807"/>
      <c r="U35" s="807"/>
      <c r="V35" s="807">
        <v>96</v>
      </c>
      <c r="W35" s="807"/>
      <c r="X35" s="807"/>
      <c r="Y35" s="807"/>
      <c r="Z35" s="807"/>
      <c r="AA35" s="807">
        <v>1</v>
      </c>
      <c r="AB35" s="807"/>
      <c r="AC35" s="807"/>
      <c r="AD35" s="807"/>
      <c r="AE35" s="808"/>
      <c r="AF35" s="809">
        <v>1</v>
      </c>
      <c r="AG35" s="810"/>
      <c r="AH35" s="810"/>
      <c r="AI35" s="810"/>
      <c r="AJ35" s="811"/>
      <c r="AK35" s="878">
        <v>55</v>
      </c>
      <c r="AL35" s="879"/>
      <c r="AM35" s="879"/>
      <c r="AN35" s="879"/>
      <c r="AO35" s="879"/>
      <c r="AP35" s="879">
        <v>611</v>
      </c>
      <c r="AQ35" s="879"/>
      <c r="AR35" s="879"/>
      <c r="AS35" s="879"/>
      <c r="AT35" s="879"/>
      <c r="AU35" s="879">
        <v>462</v>
      </c>
      <c r="AV35" s="879"/>
      <c r="AW35" s="879"/>
      <c r="AX35" s="879"/>
      <c r="AY35" s="879"/>
      <c r="AZ35" s="880" t="s">
        <v>587</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t="s">
        <v>416</v>
      </c>
      <c r="C36" s="804"/>
      <c r="D36" s="804"/>
      <c r="E36" s="804"/>
      <c r="F36" s="804"/>
      <c r="G36" s="804"/>
      <c r="H36" s="804"/>
      <c r="I36" s="804"/>
      <c r="J36" s="804"/>
      <c r="K36" s="804"/>
      <c r="L36" s="804"/>
      <c r="M36" s="804"/>
      <c r="N36" s="804"/>
      <c r="O36" s="804"/>
      <c r="P36" s="805"/>
      <c r="Q36" s="806">
        <v>30</v>
      </c>
      <c r="R36" s="807"/>
      <c r="S36" s="807"/>
      <c r="T36" s="807"/>
      <c r="U36" s="807"/>
      <c r="V36" s="807">
        <v>29</v>
      </c>
      <c r="W36" s="807"/>
      <c r="X36" s="807"/>
      <c r="Y36" s="807"/>
      <c r="Z36" s="807"/>
      <c r="AA36" s="807">
        <v>1</v>
      </c>
      <c r="AB36" s="807"/>
      <c r="AC36" s="807"/>
      <c r="AD36" s="807"/>
      <c r="AE36" s="808"/>
      <c r="AF36" s="809">
        <v>1</v>
      </c>
      <c r="AG36" s="810"/>
      <c r="AH36" s="810"/>
      <c r="AI36" s="810"/>
      <c r="AJ36" s="811"/>
      <c r="AK36" s="878">
        <v>10</v>
      </c>
      <c r="AL36" s="879"/>
      <c r="AM36" s="879"/>
      <c r="AN36" s="879"/>
      <c r="AO36" s="879"/>
      <c r="AP36" s="879">
        <v>162</v>
      </c>
      <c r="AQ36" s="879"/>
      <c r="AR36" s="879"/>
      <c r="AS36" s="879"/>
      <c r="AT36" s="879"/>
      <c r="AU36" s="879">
        <v>155</v>
      </c>
      <c r="AV36" s="879"/>
      <c r="AW36" s="879"/>
      <c r="AX36" s="879"/>
      <c r="AY36" s="879"/>
      <c r="AZ36" s="880" t="s">
        <v>587</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391</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1715</v>
      </c>
      <c r="AG63" s="890"/>
      <c r="AH63" s="890"/>
      <c r="AI63" s="890"/>
      <c r="AJ63" s="891"/>
      <c r="AK63" s="892"/>
      <c r="AL63" s="887"/>
      <c r="AM63" s="887"/>
      <c r="AN63" s="887"/>
      <c r="AO63" s="887"/>
      <c r="AP63" s="890">
        <v>6003</v>
      </c>
      <c r="AQ63" s="890"/>
      <c r="AR63" s="890"/>
      <c r="AS63" s="890"/>
      <c r="AT63" s="890"/>
      <c r="AU63" s="890">
        <v>4613</v>
      </c>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396</v>
      </c>
      <c r="W66" s="766"/>
      <c r="X66" s="766"/>
      <c r="Y66" s="766"/>
      <c r="Z66" s="767"/>
      <c r="AA66" s="765" t="s">
        <v>424</v>
      </c>
      <c r="AB66" s="766"/>
      <c r="AC66" s="766"/>
      <c r="AD66" s="766"/>
      <c r="AE66" s="767"/>
      <c r="AF66" s="900" t="s">
        <v>425</v>
      </c>
      <c r="AG66" s="861"/>
      <c r="AH66" s="861"/>
      <c r="AI66" s="861"/>
      <c r="AJ66" s="901"/>
      <c r="AK66" s="765" t="s">
        <v>426</v>
      </c>
      <c r="AL66" s="789"/>
      <c r="AM66" s="789"/>
      <c r="AN66" s="789"/>
      <c r="AO66" s="790"/>
      <c r="AP66" s="765" t="s">
        <v>427</v>
      </c>
      <c r="AQ66" s="766"/>
      <c r="AR66" s="766"/>
      <c r="AS66" s="766"/>
      <c r="AT66" s="767"/>
      <c r="AU66" s="765" t="s">
        <v>428</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588</v>
      </c>
      <c r="C68" s="918"/>
      <c r="D68" s="918"/>
      <c r="E68" s="918"/>
      <c r="F68" s="918"/>
      <c r="G68" s="918"/>
      <c r="H68" s="918"/>
      <c r="I68" s="918"/>
      <c r="J68" s="918"/>
      <c r="K68" s="918"/>
      <c r="L68" s="918"/>
      <c r="M68" s="918"/>
      <c r="N68" s="918"/>
      <c r="O68" s="918"/>
      <c r="P68" s="919"/>
      <c r="Q68" s="920">
        <v>6839</v>
      </c>
      <c r="R68" s="914"/>
      <c r="S68" s="914"/>
      <c r="T68" s="914"/>
      <c r="U68" s="914"/>
      <c r="V68" s="914">
        <v>6703</v>
      </c>
      <c r="W68" s="914"/>
      <c r="X68" s="914"/>
      <c r="Y68" s="914"/>
      <c r="Z68" s="914"/>
      <c r="AA68" s="914">
        <v>136</v>
      </c>
      <c r="AB68" s="914"/>
      <c r="AC68" s="914"/>
      <c r="AD68" s="914"/>
      <c r="AE68" s="914"/>
      <c r="AF68" s="914">
        <v>92</v>
      </c>
      <c r="AG68" s="914"/>
      <c r="AH68" s="914"/>
      <c r="AI68" s="914"/>
      <c r="AJ68" s="914"/>
      <c r="AK68" s="914" t="s">
        <v>587</v>
      </c>
      <c r="AL68" s="914"/>
      <c r="AM68" s="914"/>
      <c r="AN68" s="914"/>
      <c r="AO68" s="914"/>
      <c r="AP68" s="914">
        <v>65</v>
      </c>
      <c r="AQ68" s="914"/>
      <c r="AR68" s="914"/>
      <c r="AS68" s="914"/>
      <c r="AT68" s="914"/>
      <c r="AU68" s="914">
        <v>12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589</v>
      </c>
      <c r="C69" s="922"/>
      <c r="D69" s="922"/>
      <c r="E69" s="922"/>
      <c r="F69" s="922"/>
      <c r="G69" s="922"/>
      <c r="H69" s="922"/>
      <c r="I69" s="922"/>
      <c r="J69" s="922"/>
      <c r="K69" s="922"/>
      <c r="L69" s="922"/>
      <c r="M69" s="922"/>
      <c r="N69" s="922"/>
      <c r="O69" s="922"/>
      <c r="P69" s="923"/>
      <c r="Q69" s="924">
        <v>7106</v>
      </c>
      <c r="R69" s="879"/>
      <c r="S69" s="879"/>
      <c r="T69" s="879"/>
      <c r="U69" s="879"/>
      <c r="V69" s="879">
        <v>6967</v>
      </c>
      <c r="W69" s="879"/>
      <c r="X69" s="879"/>
      <c r="Y69" s="879"/>
      <c r="Z69" s="879"/>
      <c r="AA69" s="879">
        <v>139</v>
      </c>
      <c r="AB69" s="879"/>
      <c r="AC69" s="879"/>
      <c r="AD69" s="879"/>
      <c r="AE69" s="879"/>
      <c r="AF69" s="879">
        <v>139</v>
      </c>
      <c r="AG69" s="879"/>
      <c r="AH69" s="879"/>
      <c r="AI69" s="879"/>
      <c r="AJ69" s="879"/>
      <c r="AK69" s="879">
        <v>1106</v>
      </c>
      <c r="AL69" s="879"/>
      <c r="AM69" s="879"/>
      <c r="AN69" s="879"/>
      <c r="AO69" s="879"/>
      <c r="AP69" s="879" t="s">
        <v>587</v>
      </c>
      <c r="AQ69" s="879"/>
      <c r="AR69" s="879"/>
      <c r="AS69" s="879"/>
      <c r="AT69" s="879"/>
      <c r="AU69" s="879" t="s">
        <v>587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590</v>
      </c>
      <c r="C70" s="922"/>
      <c r="D70" s="922"/>
      <c r="E70" s="922"/>
      <c r="F70" s="922"/>
      <c r="G70" s="922"/>
      <c r="H70" s="922"/>
      <c r="I70" s="922"/>
      <c r="J70" s="922"/>
      <c r="K70" s="922"/>
      <c r="L70" s="922"/>
      <c r="M70" s="922"/>
      <c r="N70" s="922"/>
      <c r="O70" s="922"/>
      <c r="P70" s="923"/>
      <c r="Q70" s="924">
        <v>10926</v>
      </c>
      <c r="R70" s="879"/>
      <c r="S70" s="879"/>
      <c r="T70" s="879"/>
      <c r="U70" s="879"/>
      <c r="V70" s="879">
        <v>10420</v>
      </c>
      <c r="W70" s="879"/>
      <c r="X70" s="879"/>
      <c r="Y70" s="879"/>
      <c r="Z70" s="879"/>
      <c r="AA70" s="879">
        <v>506</v>
      </c>
      <c r="AB70" s="879"/>
      <c r="AC70" s="879"/>
      <c r="AD70" s="879"/>
      <c r="AE70" s="879"/>
      <c r="AF70" s="879">
        <v>506</v>
      </c>
      <c r="AG70" s="879"/>
      <c r="AH70" s="879"/>
      <c r="AI70" s="879"/>
      <c r="AJ70" s="879"/>
      <c r="AK70" s="879">
        <v>81</v>
      </c>
      <c r="AL70" s="879"/>
      <c r="AM70" s="879"/>
      <c r="AN70" s="879"/>
      <c r="AO70" s="879"/>
      <c r="AP70" s="879" t="s">
        <v>587</v>
      </c>
      <c r="AQ70" s="879"/>
      <c r="AR70" s="879"/>
      <c r="AS70" s="879"/>
      <c r="AT70" s="879"/>
      <c r="AU70" s="879" t="s">
        <v>587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591</v>
      </c>
      <c r="C71" s="922"/>
      <c r="D71" s="922"/>
      <c r="E71" s="922"/>
      <c r="F71" s="922"/>
      <c r="G71" s="922"/>
      <c r="H71" s="922"/>
      <c r="I71" s="922"/>
      <c r="J71" s="922"/>
      <c r="K71" s="922"/>
      <c r="L71" s="922"/>
      <c r="M71" s="922"/>
      <c r="N71" s="922"/>
      <c r="O71" s="922"/>
      <c r="P71" s="923"/>
      <c r="Q71" s="924">
        <v>100</v>
      </c>
      <c r="R71" s="879"/>
      <c r="S71" s="879"/>
      <c r="T71" s="879"/>
      <c r="U71" s="879"/>
      <c r="V71" s="879">
        <v>93</v>
      </c>
      <c r="W71" s="879"/>
      <c r="X71" s="879"/>
      <c r="Y71" s="879"/>
      <c r="Z71" s="879"/>
      <c r="AA71" s="879">
        <v>7</v>
      </c>
      <c r="AB71" s="879"/>
      <c r="AC71" s="879"/>
      <c r="AD71" s="879"/>
      <c r="AE71" s="879"/>
      <c r="AF71" s="879">
        <v>7</v>
      </c>
      <c r="AG71" s="879"/>
      <c r="AH71" s="879"/>
      <c r="AI71" s="879"/>
      <c r="AJ71" s="879"/>
      <c r="AK71" s="879">
        <v>10</v>
      </c>
      <c r="AL71" s="879"/>
      <c r="AM71" s="879"/>
      <c r="AN71" s="879"/>
      <c r="AO71" s="879"/>
      <c r="AP71" s="879" t="s">
        <v>587</v>
      </c>
      <c r="AQ71" s="879"/>
      <c r="AR71" s="879"/>
      <c r="AS71" s="879"/>
      <c r="AT71" s="879"/>
      <c r="AU71" s="879" t="s">
        <v>587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592</v>
      </c>
      <c r="C72" s="922"/>
      <c r="D72" s="922"/>
      <c r="E72" s="922"/>
      <c r="F72" s="922"/>
      <c r="G72" s="922"/>
      <c r="H72" s="922"/>
      <c r="I72" s="922"/>
      <c r="J72" s="922"/>
      <c r="K72" s="922"/>
      <c r="L72" s="922"/>
      <c r="M72" s="922"/>
      <c r="N72" s="922"/>
      <c r="O72" s="922"/>
      <c r="P72" s="923"/>
      <c r="Q72" s="924">
        <v>196</v>
      </c>
      <c r="R72" s="879"/>
      <c r="S72" s="879"/>
      <c r="T72" s="879"/>
      <c r="U72" s="879"/>
      <c r="V72" s="879">
        <v>190</v>
      </c>
      <c r="W72" s="879"/>
      <c r="X72" s="879"/>
      <c r="Y72" s="879"/>
      <c r="Z72" s="879"/>
      <c r="AA72" s="879">
        <v>6</v>
      </c>
      <c r="AB72" s="879"/>
      <c r="AC72" s="879"/>
      <c r="AD72" s="879"/>
      <c r="AE72" s="879"/>
      <c r="AF72" s="879">
        <v>6</v>
      </c>
      <c r="AG72" s="879"/>
      <c r="AH72" s="879"/>
      <c r="AI72" s="879"/>
      <c r="AJ72" s="879"/>
      <c r="AK72" s="879">
        <v>3</v>
      </c>
      <c r="AL72" s="879"/>
      <c r="AM72" s="879"/>
      <c r="AN72" s="879"/>
      <c r="AO72" s="879"/>
      <c r="AP72" s="879" t="s">
        <v>587</v>
      </c>
      <c r="AQ72" s="879"/>
      <c r="AR72" s="879"/>
      <c r="AS72" s="879"/>
      <c r="AT72" s="879"/>
      <c r="AU72" s="879" t="s">
        <v>587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593</v>
      </c>
      <c r="C73" s="922"/>
      <c r="D73" s="922"/>
      <c r="E73" s="922"/>
      <c r="F73" s="922"/>
      <c r="G73" s="922"/>
      <c r="H73" s="922"/>
      <c r="I73" s="922"/>
      <c r="J73" s="922"/>
      <c r="K73" s="922"/>
      <c r="L73" s="922"/>
      <c r="M73" s="922"/>
      <c r="N73" s="922"/>
      <c r="O73" s="922"/>
      <c r="P73" s="923"/>
      <c r="Q73" s="924">
        <v>161929</v>
      </c>
      <c r="R73" s="879"/>
      <c r="S73" s="879"/>
      <c r="T73" s="879"/>
      <c r="U73" s="879"/>
      <c r="V73" s="879">
        <v>159313</v>
      </c>
      <c r="W73" s="879"/>
      <c r="X73" s="879"/>
      <c r="Y73" s="879"/>
      <c r="Z73" s="879"/>
      <c r="AA73" s="879">
        <v>2616</v>
      </c>
      <c r="AB73" s="879"/>
      <c r="AC73" s="879"/>
      <c r="AD73" s="879"/>
      <c r="AE73" s="879"/>
      <c r="AF73" s="879">
        <v>2616</v>
      </c>
      <c r="AG73" s="879"/>
      <c r="AH73" s="879"/>
      <c r="AI73" s="879"/>
      <c r="AJ73" s="879"/>
      <c r="AK73" s="879" t="s">
        <v>587</v>
      </c>
      <c r="AL73" s="879"/>
      <c r="AM73" s="879"/>
      <c r="AN73" s="879"/>
      <c r="AO73" s="879"/>
      <c r="AP73" s="879" t="s">
        <v>587</v>
      </c>
      <c r="AQ73" s="879"/>
      <c r="AR73" s="879"/>
      <c r="AS73" s="879"/>
      <c r="AT73" s="879"/>
      <c r="AU73" s="879" t="s">
        <v>587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391</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3366</v>
      </c>
      <c r="AG88" s="890"/>
      <c r="AH88" s="890"/>
      <c r="AI88" s="890"/>
      <c r="AJ88" s="890"/>
      <c r="AK88" s="887"/>
      <c r="AL88" s="887"/>
      <c r="AM88" s="887"/>
      <c r="AN88" s="887"/>
      <c r="AO88" s="887"/>
      <c r="AP88" s="890">
        <v>65</v>
      </c>
      <c r="AQ88" s="890"/>
      <c r="AR88" s="890"/>
      <c r="AS88" s="890"/>
      <c r="AT88" s="890"/>
      <c r="AU88" s="890">
        <v>12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75</v>
      </c>
      <c r="CS102" s="898"/>
      <c r="CT102" s="898"/>
      <c r="CU102" s="898"/>
      <c r="CV102" s="941"/>
      <c r="CW102" s="940">
        <v>46</v>
      </c>
      <c r="CX102" s="898"/>
      <c r="CY102" s="898"/>
      <c r="CZ102" s="898"/>
      <c r="DA102" s="941"/>
      <c r="DB102" s="940" t="s">
        <v>523</v>
      </c>
      <c r="DC102" s="898"/>
      <c r="DD102" s="898"/>
      <c r="DE102" s="898"/>
      <c r="DF102" s="941"/>
      <c r="DG102" s="940" t="s">
        <v>523</v>
      </c>
      <c r="DH102" s="898"/>
      <c r="DI102" s="898"/>
      <c r="DJ102" s="898"/>
      <c r="DK102" s="941"/>
      <c r="DL102" s="940" t="s">
        <v>523</v>
      </c>
      <c r="DM102" s="898"/>
      <c r="DN102" s="898"/>
      <c r="DO102" s="898"/>
      <c r="DP102" s="941"/>
      <c r="DQ102" s="940" t="s">
        <v>523</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307</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307</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307</v>
      </c>
      <c r="DR109" s="943"/>
      <c r="DS109" s="943"/>
      <c r="DT109" s="943"/>
      <c r="DU109" s="944"/>
      <c r="DV109" s="942" t="s">
        <v>440</v>
      </c>
      <c r="DW109" s="943"/>
      <c r="DX109" s="943"/>
      <c r="DY109" s="943"/>
      <c r="DZ109" s="945"/>
    </row>
    <row r="110" spans="1:131" s="248" customFormat="1" ht="26.25" customHeight="1">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1628950</v>
      </c>
      <c r="AB110" s="950"/>
      <c r="AC110" s="950"/>
      <c r="AD110" s="950"/>
      <c r="AE110" s="951"/>
      <c r="AF110" s="952">
        <v>1647814</v>
      </c>
      <c r="AG110" s="950"/>
      <c r="AH110" s="950"/>
      <c r="AI110" s="950"/>
      <c r="AJ110" s="951"/>
      <c r="AK110" s="952">
        <v>1562036</v>
      </c>
      <c r="AL110" s="950"/>
      <c r="AM110" s="950"/>
      <c r="AN110" s="950"/>
      <c r="AO110" s="951"/>
      <c r="AP110" s="953">
        <v>28</v>
      </c>
      <c r="AQ110" s="954"/>
      <c r="AR110" s="954"/>
      <c r="AS110" s="954"/>
      <c r="AT110" s="955"/>
      <c r="AU110" s="956" t="s">
        <v>72</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13912898</v>
      </c>
      <c r="BR110" s="985"/>
      <c r="BS110" s="985"/>
      <c r="BT110" s="985"/>
      <c r="BU110" s="985"/>
      <c r="BV110" s="985">
        <v>13214912</v>
      </c>
      <c r="BW110" s="985"/>
      <c r="BX110" s="985"/>
      <c r="BY110" s="985"/>
      <c r="BZ110" s="985"/>
      <c r="CA110" s="985">
        <v>12796945</v>
      </c>
      <c r="CB110" s="985"/>
      <c r="CC110" s="985"/>
      <c r="CD110" s="985"/>
      <c r="CE110" s="985"/>
      <c r="CF110" s="999">
        <v>229.6</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127</v>
      </c>
      <c r="DM110" s="985"/>
      <c r="DN110" s="985"/>
      <c r="DO110" s="985"/>
      <c r="DP110" s="985"/>
      <c r="DQ110" s="985" t="s">
        <v>127</v>
      </c>
      <c r="DR110" s="985"/>
      <c r="DS110" s="985"/>
      <c r="DT110" s="985"/>
      <c r="DU110" s="985"/>
      <c r="DV110" s="986" t="s">
        <v>172</v>
      </c>
      <c r="DW110" s="986"/>
      <c r="DX110" s="986"/>
      <c r="DY110" s="986"/>
      <c r="DZ110" s="987"/>
    </row>
    <row r="111" spans="1:131" s="248" customFormat="1" ht="26.25" customHeight="1">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447</v>
      </c>
      <c r="AB111" s="992"/>
      <c r="AC111" s="992"/>
      <c r="AD111" s="992"/>
      <c r="AE111" s="993"/>
      <c r="AF111" s="994" t="s">
        <v>448</v>
      </c>
      <c r="AG111" s="992"/>
      <c r="AH111" s="992"/>
      <c r="AI111" s="992"/>
      <c r="AJ111" s="993"/>
      <c r="AK111" s="994" t="s">
        <v>172</v>
      </c>
      <c r="AL111" s="992"/>
      <c r="AM111" s="992"/>
      <c r="AN111" s="992"/>
      <c r="AO111" s="993"/>
      <c r="AP111" s="995" t="s">
        <v>127</v>
      </c>
      <c r="AQ111" s="996"/>
      <c r="AR111" s="996"/>
      <c r="AS111" s="996"/>
      <c r="AT111" s="997"/>
      <c r="AU111" s="958"/>
      <c r="AV111" s="959"/>
      <c r="AW111" s="959"/>
      <c r="AX111" s="959"/>
      <c r="AY111" s="959"/>
      <c r="AZ111" s="1007" t="s">
        <v>449</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447</v>
      </c>
      <c r="CB111" s="978"/>
      <c r="CC111" s="978"/>
      <c r="CD111" s="978"/>
      <c r="CE111" s="978"/>
      <c r="CF111" s="972" t="s">
        <v>447</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451</v>
      </c>
      <c r="DH111" s="978"/>
      <c r="DI111" s="978"/>
      <c r="DJ111" s="978"/>
      <c r="DK111" s="978"/>
      <c r="DL111" s="978" t="s">
        <v>127</v>
      </c>
      <c r="DM111" s="978"/>
      <c r="DN111" s="978"/>
      <c r="DO111" s="978"/>
      <c r="DP111" s="978"/>
      <c r="DQ111" s="978" t="s">
        <v>452</v>
      </c>
      <c r="DR111" s="978"/>
      <c r="DS111" s="978"/>
      <c r="DT111" s="978"/>
      <c r="DU111" s="978"/>
      <c r="DV111" s="979" t="s">
        <v>451</v>
      </c>
      <c r="DW111" s="979"/>
      <c r="DX111" s="979"/>
      <c r="DY111" s="979"/>
      <c r="DZ111" s="980"/>
    </row>
    <row r="112" spans="1:131" s="248" customFormat="1" ht="26.25" customHeight="1">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447</v>
      </c>
      <c r="AQ112" s="1021"/>
      <c r="AR112" s="1021"/>
      <c r="AS112" s="1021"/>
      <c r="AT112" s="1022"/>
      <c r="AU112" s="958"/>
      <c r="AV112" s="959"/>
      <c r="AW112" s="959"/>
      <c r="AX112" s="959"/>
      <c r="AY112" s="959"/>
      <c r="AZ112" s="1007" t="s">
        <v>455</v>
      </c>
      <c r="BA112" s="1008"/>
      <c r="BB112" s="1008"/>
      <c r="BC112" s="1008"/>
      <c r="BD112" s="1008"/>
      <c r="BE112" s="1008"/>
      <c r="BF112" s="1008"/>
      <c r="BG112" s="1008"/>
      <c r="BH112" s="1008"/>
      <c r="BI112" s="1008"/>
      <c r="BJ112" s="1008"/>
      <c r="BK112" s="1008"/>
      <c r="BL112" s="1008"/>
      <c r="BM112" s="1008"/>
      <c r="BN112" s="1008"/>
      <c r="BO112" s="1008"/>
      <c r="BP112" s="1009"/>
      <c r="BQ112" s="977">
        <v>5092830</v>
      </c>
      <c r="BR112" s="978"/>
      <c r="BS112" s="978"/>
      <c r="BT112" s="978"/>
      <c r="BU112" s="978"/>
      <c r="BV112" s="978">
        <v>4910539</v>
      </c>
      <c r="BW112" s="978"/>
      <c r="BX112" s="978"/>
      <c r="BY112" s="978"/>
      <c r="BZ112" s="978"/>
      <c r="CA112" s="978">
        <v>4613005</v>
      </c>
      <c r="CB112" s="978"/>
      <c r="CC112" s="978"/>
      <c r="CD112" s="978"/>
      <c r="CE112" s="978"/>
      <c r="CF112" s="972">
        <v>82.8</v>
      </c>
      <c r="CG112" s="973"/>
      <c r="CH112" s="973"/>
      <c r="CI112" s="973"/>
      <c r="CJ112" s="973"/>
      <c r="CK112" s="1003"/>
      <c r="CL112" s="1004"/>
      <c r="CM112" s="974" t="s">
        <v>456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172</v>
      </c>
      <c r="DW112" s="979"/>
      <c r="DX112" s="979"/>
      <c r="DY112" s="979"/>
      <c r="DZ112" s="980"/>
    </row>
    <row r="113" spans="1:130" s="248" customFormat="1" ht="26.25" customHeight="1">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458472</v>
      </c>
      <c r="AB113" s="992"/>
      <c r="AC113" s="992"/>
      <c r="AD113" s="992"/>
      <c r="AE113" s="993"/>
      <c r="AF113" s="994">
        <v>450563</v>
      </c>
      <c r="AG113" s="992"/>
      <c r="AH113" s="992"/>
      <c r="AI113" s="992"/>
      <c r="AJ113" s="993"/>
      <c r="AK113" s="994">
        <v>439573</v>
      </c>
      <c r="AL113" s="992"/>
      <c r="AM113" s="992"/>
      <c r="AN113" s="992"/>
      <c r="AO113" s="993"/>
      <c r="AP113" s="995">
        <v>7.9</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v>14472</v>
      </c>
      <c r="BR113" s="978"/>
      <c r="BS113" s="978"/>
      <c r="BT113" s="978"/>
      <c r="BU113" s="978"/>
      <c r="BV113" s="978">
        <v>12372</v>
      </c>
      <c r="BW113" s="978"/>
      <c r="BX113" s="978"/>
      <c r="BY113" s="978"/>
      <c r="BZ113" s="978"/>
      <c r="CA113" s="978">
        <v>11654</v>
      </c>
      <c r="CB113" s="978"/>
      <c r="CC113" s="978"/>
      <c r="CD113" s="978"/>
      <c r="CE113" s="978"/>
      <c r="CF113" s="972">
        <v>0.2</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447</v>
      </c>
      <c r="DH113" s="1017"/>
      <c r="DI113" s="1017"/>
      <c r="DJ113" s="1017"/>
      <c r="DK113" s="1018"/>
      <c r="DL113" s="1019" t="s">
        <v>127</v>
      </c>
      <c r="DM113" s="1017"/>
      <c r="DN113" s="1017"/>
      <c r="DO113" s="1017"/>
      <c r="DP113" s="1018"/>
      <c r="DQ113" s="1019" t="s">
        <v>447</v>
      </c>
      <c r="DR113" s="1017"/>
      <c r="DS113" s="1017"/>
      <c r="DT113" s="1017"/>
      <c r="DU113" s="1018"/>
      <c r="DV113" s="1020" t="s">
        <v>127</v>
      </c>
      <c r="DW113" s="1021"/>
      <c r="DX113" s="1021"/>
      <c r="DY113" s="1021"/>
      <c r="DZ113" s="1022"/>
    </row>
    <row r="114" spans="1:130" s="248" customFormat="1" ht="26.25" customHeight="1">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406</v>
      </c>
      <c r="AB114" s="1017"/>
      <c r="AC114" s="1017"/>
      <c r="AD114" s="1017"/>
      <c r="AE114" s="1018"/>
      <c r="AF114" s="1019">
        <v>659</v>
      </c>
      <c r="AG114" s="1017"/>
      <c r="AH114" s="1017"/>
      <c r="AI114" s="1017"/>
      <c r="AJ114" s="1018"/>
      <c r="AK114" s="1019">
        <v>186</v>
      </c>
      <c r="AL114" s="1017"/>
      <c r="AM114" s="1017"/>
      <c r="AN114" s="1017"/>
      <c r="AO114" s="1018"/>
      <c r="AP114" s="1020">
        <v>0</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617172</v>
      </c>
      <c r="BR114" s="978"/>
      <c r="BS114" s="978"/>
      <c r="BT114" s="978"/>
      <c r="BU114" s="978"/>
      <c r="BV114" s="978">
        <v>587524</v>
      </c>
      <c r="BW114" s="978"/>
      <c r="BX114" s="978"/>
      <c r="BY114" s="978"/>
      <c r="BZ114" s="978"/>
      <c r="CA114" s="978">
        <v>631063</v>
      </c>
      <c r="CB114" s="978"/>
      <c r="CC114" s="978"/>
      <c r="CD114" s="978"/>
      <c r="CE114" s="978"/>
      <c r="CF114" s="972">
        <v>11.3</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172</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25" customHeight="1">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2300</v>
      </c>
      <c r="AB115" s="992"/>
      <c r="AC115" s="992"/>
      <c r="AD115" s="992"/>
      <c r="AE115" s="993"/>
      <c r="AF115" s="994">
        <v>2060</v>
      </c>
      <c r="AG115" s="992"/>
      <c r="AH115" s="992"/>
      <c r="AI115" s="992"/>
      <c r="AJ115" s="993"/>
      <c r="AK115" s="994">
        <v>1876</v>
      </c>
      <c r="AL115" s="992"/>
      <c r="AM115" s="992"/>
      <c r="AN115" s="992"/>
      <c r="AO115" s="993"/>
      <c r="AP115" s="995">
        <v>0</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127</v>
      </c>
      <c r="BW115" s="978"/>
      <c r="BX115" s="978"/>
      <c r="BY115" s="978"/>
      <c r="BZ115" s="978"/>
      <c r="CA115" s="978" t="s">
        <v>127</v>
      </c>
      <c r="CB115" s="978"/>
      <c r="CC115" s="978"/>
      <c r="CD115" s="978"/>
      <c r="CE115" s="978"/>
      <c r="CF115" s="972" t="s">
        <v>127</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127</v>
      </c>
      <c r="DW115" s="1021"/>
      <c r="DX115" s="1021"/>
      <c r="DY115" s="1021"/>
      <c r="DZ115" s="1022"/>
    </row>
    <row r="116" spans="1:130" s="248" customFormat="1" ht="26.25" customHeight="1">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127</v>
      </c>
      <c r="AL116" s="1017"/>
      <c r="AM116" s="1017"/>
      <c r="AN116" s="1017"/>
      <c r="AO116" s="1018"/>
      <c r="AP116" s="1020" t="s">
        <v>127</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447</v>
      </c>
      <c r="BW116" s="978"/>
      <c r="BX116" s="978"/>
      <c r="BY116" s="978"/>
      <c r="BZ116" s="978"/>
      <c r="CA116" s="978" t="s">
        <v>127</v>
      </c>
      <c r="CB116" s="978"/>
      <c r="CC116" s="978"/>
      <c r="CD116" s="978"/>
      <c r="CE116" s="978"/>
      <c r="CF116" s="972" t="s">
        <v>127</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447</v>
      </c>
      <c r="DM116" s="1017"/>
      <c r="DN116" s="1017"/>
      <c r="DO116" s="1017"/>
      <c r="DP116" s="1018"/>
      <c r="DQ116" s="1019" t="s">
        <v>127</v>
      </c>
      <c r="DR116" s="1017"/>
      <c r="DS116" s="1017"/>
      <c r="DT116" s="1017"/>
      <c r="DU116" s="1018"/>
      <c r="DV116" s="1020" t="s">
        <v>127</v>
      </c>
      <c r="DW116" s="1021"/>
      <c r="DX116" s="1021"/>
      <c r="DY116" s="1021"/>
      <c r="DZ116" s="1022"/>
    </row>
    <row r="117" spans="1:130" s="248" customFormat="1" ht="26.25" customHeight="1">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2090128</v>
      </c>
      <c r="AB117" s="1035"/>
      <c r="AC117" s="1035"/>
      <c r="AD117" s="1035"/>
      <c r="AE117" s="1036"/>
      <c r="AF117" s="1037">
        <v>2101096</v>
      </c>
      <c r="AG117" s="1035"/>
      <c r="AH117" s="1035"/>
      <c r="AI117" s="1035"/>
      <c r="AJ117" s="1036"/>
      <c r="AK117" s="1037">
        <v>2003671</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452</v>
      </c>
      <c r="BW117" s="978"/>
      <c r="BX117" s="978"/>
      <c r="BY117" s="978"/>
      <c r="BZ117" s="978"/>
      <c r="CA117" s="978" t="s">
        <v>127</v>
      </c>
      <c r="CB117" s="978"/>
      <c r="CC117" s="978"/>
      <c r="CD117" s="978"/>
      <c r="CE117" s="978"/>
      <c r="CF117" s="972" t="s">
        <v>451</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307</v>
      </c>
      <c r="AL118" s="943"/>
      <c r="AM118" s="943"/>
      <c r="AN118" s="943"/>
      <c r="AO118" s="944"/>
      <c r="AP118" s="1029" t="s">
        <v>440</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172</v>
      </c>
      <c r="BR118" s="1056"/>
      <c r="BS118" s="1056"/>
      <c r="BT118" s="1056"/>
      <c r="BU118" s="1056"/>
      <c r="BV118" s="1056" t="s">
        <v>127</v>
      </c>
      <c r="BW118" s="1056"/>
      <c r="BX118" s="1056"/>
      <c r="BY118" s="1056"/>
      <c r="BZ118" s="1056"/>
      <c r="CA118" s="1056" t="s">
        <v>172</v>
      </c>
      <c r="CB118" s="1056"/>
      <c r="CC118" s="1056"/>
      <c r="CD118" s="1056"/>
      <c r="CE118" s="1056"/>
      <c r="CF118" s="972" t="s">
        <v>452</v>
      </c>
      <c r="CG118" s="973"/>
      <c r="CH118" s="973"/>
      <c r="CI118" s="973"/>
      <c r="CJ118" s="973"/>
      <c r="CK118" s="1003"/>
      <c r="CL118" s="1004"/>
      <c r="CM118" s="974" t="s">
        <v>473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172</v>
      </c>
      <c r="DM118" s="1017"/>
      <c r="DN118" s="1017"/>
      <c r="DO118" s="1017"/>
      <c r="DP118" s="1018"/>
      <c r="DQ118" s="1019" t="s">
        <v>172</v>
      </c>
      <c r="DR118" s="1017"/>
      <c r="DS118" s="1017"/>
      <c r="DT118" s="1017"/>
      <c r="DU118" s="1018"/>
      <c r="DV118" s="1020" t="s">
        <v>127</v>
      </c>
      <c r="DW118" s="1021"/>
      <c r="DX118" s="1021"/>
      <c r="DY118" s="1021"/>
      <c r="DZ118" s="1022"/>
    </row>
    <row r="119" spans="1:130" s="248" customFormat="1" ht="26.25" customHeight="1">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447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474</v>
      </c>
      <c r="BP119" s="1064"/>
      <c r="BQ119" s="1055">
        <v>19637372</v>
      </c>
      <c r="BR119" s="1056"/>
      <c r="BS119" s="1056"/>
      <c r="BT119" s="1056"/>
      <c r="BU119" s="1056"/>
      <c r="BV119" s="1056">
        <v>18725347</v>
      </c>
      <c r="BW119" s="1056"/>
      <c r="BX119" s="1056"/>
      <c r="BY119" s="1056"/>
      <c r="BZ119" s="1056"/>
      <c r="CA119" s="1056">
        <v>18052667</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451</v>
      </c>
      <c r="DH119" s="1042"/>
      <c r="DI119" s="1042"/>
      <c r="DJ119" s="1042"/>
      <c r="DK119" s="1043"/>
      <c r="DL119" s="1041" t="s">
        <v>127</v>
      </c>
      <c r="DM119" s="1042"/>
      <c r="DN119" s="1042"/>
      <c r="DO119" s="1042"/>
      <c r="DP119" s="1043"/>
      <c r="DQ119" s="1041" t="s">
        <v>451</v>
      </c>
      <c r="DR119" s="1042"/>
      <c r="DS119" s="1042"/>
      <c r="DT119" s="1042"/>
      <c r="DU119" s="1043"/>
      <c r="DV119" s="1044" t="s">
        <v>127</v>
      </c>
      <c r="DW119" s="1045"/>
      <c r="DX119" s="1045"/>
      <c r="DY119" s="1045"/>
      <c r="DZ119" s="1046"/>
    </row>
    <row r="120" spans="1:130" s="248" customFormat="1" ht="26.25" customHeight="1">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448</v>
      </c>
      <c r="AB120" s="1017"/>
      <c r="AC120" s="1017"/>
      <c r="AD120" s="1017"/>
      <c r="AE120" s="1018"/>
      <c r="AF120" s="1019" t="s">
        <v>127</v>
      </c>
      <c r="AG120" s="1017"/>
      <c r="AH120" s="1017"/>
      <c r="AI120" s="1017"/>
      <c r="AJ120" s="1018"/>
      <c r="AK120" s="1019" t="s">
        <v>127</v>
      </c>
      <c r="AL120" s="1017"/>
      <c r="AM120" s="1017"/>
      <c r="AN120" s="1017"/>
      <c r="AO120" s="1018"/>
      <c r="AP120" s="1020" t="s">
        <v>172</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5255545</v>
      </c>
      <c r="BR120" s="985"/>
      <c r="BS120" s="985"/>
      <c r="BT120" s="985"/>
      <c r="BU120" s="985"/>
      <c r="BV120" s="985">
        <v>4681105</v>
      </c>
      <c r="BW120" s="985"/>
      <c r="BX120" s="985"/>
      <c r="BY120" s="985"/>
      <c r="BZ120" s="985"/>
      <c r="CA120" s="985">
        <v>4731477</v>
      </c>
      <c r="CB120" s="985"/>
      <c r="CC120" s="985"/>
      <c r="CD120" s="985"/>
      <c r="CE120" s="985"/>
      <c r="CF120" s="999">
        <v>84.9</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2657247</v>
      </c>
      <c r="DH120" s="985"/>
      <c r="DI120" s="985"/>
      <c r="DJ120" s="985"/>
      <c r="DK120" s="985"/>
      <c r="DL120" s="985">
        <v>2637495</v>
      </c>
      <c r="DM120" s="985"/>
      <c r="DN120" s="985"/>
      <c r="DO120" s="985"/>
      <c r="DP120" s="985"/>
      <c r="DQ120" s="985">
        <v>2566757</v>
      </c>
      <c r="DR120" s="985"/>
      <c r="DS120" s="985"/>
      <c r="DT120" s="985"/>
      <c r="DU120" s="985"/>
      <c r="DV120" s="986">
        <v>46</v>
      </c>
      <c r="DW120" s="986"/>
      <c r="DX120" s="986"/>
      <c r="DY120" s="986"/>
      <c r="DZ120" s="987"/>
    </row>
    <row r="121" spans="1:130" s="248" customFormat="1" ht="26.25" customHeight="1">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172</v>
      </c>
      <c r="AB121" s="1017"/>
      <c r="AC121" s="1017"/>
      <c r="AD121" s="1017"/>
      <c r="AE121" s="1018"/>
      <c r="AF121" s="1019" t="s">
        <v>127</v>
      </c>
      <c r="AG121" s="1017"/>
      <c r="AH121" s="1017"/>
      <c r="AI121" s="1017"/>
      <c r="AJ121" s="1018"/>
      <c r="AK121" s="1019" t="s">
        <v>451</v>
      </c>
      <c r="AL121" s="1017"/>
      <c r="AM121" s="1017"/>
      <c r="AN121" s="1017"/>
      <c r="AO121" s="1018"/>
      <c r="AP121" s="1020" t="s">
        <v>127</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775159</v>
      </c>
      <c r="BR121" s="978"/>
      <c r="BS121" s="978"/>
      <c r="BT121" s="978"/>
      <c r="BU121" s="978"/>
      <c r="BV121" s="978">
        <v>715185</v>
      </c>
      <c r="BW121" s="978"/>
      <c r="BX121" s="978"/>
      <c r="BY121" s="978"/>
      <c r="BZ121" s="978"/>
      <c r="CA121" s="978">
        <v>660976</v>
      </c>
      <c r="CB121" s="978"/>
      <c r="CC121" s="978"/>
      <c r="CD121" s="978"/>
      <c r="CE121" s="978"/>
      <c r="CF121" s="972">
        <v>11.9</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1665963</v>
      </c>
      <c r="DH121" s="978"/>
      <c r="DI121" s="978"/>
      <c r="DJ121" s="978"/>
      <c r="DK121" s="978"/>
      <c r="DL121" s="978">
        <v>1514878</v>
      </c>
      <c r="DM121" s="978"/>
      <c r="DN121" s="978"/>
      <c r="DO121" s="978"/>
      <c r="DP121" s="978"/>
      <c r="DQ121" s="978">
        <v>1346645</v>
      </c>
      <c r="DR121" s="978"/>
      <c r="DS121" s="978"/>
      <c r="DT121" s="978"/>
      <c r="DU121" s="978"/>
      <c r="DV121" s="979">
        <v>24.2</v>
      </c>
      <c r="DW121" s="979"/>
      <c r="DX121" s="979"/>
      <c r="DY121" s="979"/>
      <c r="DZ121" s="980"/>
    </row>
    <row r="122" spans="1:130" s="248" customFormat="1" ht="26.25" customHeight="1">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451</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12520350</v>
      </c>
      <c r="BR122" s="1056"/>
      <c r="BS122" s="1056"/>
      <c r="BT122" s="1056"/>
      <c r="BU122" s="1056"/>
      <c r="BV122" s="1056">
        <v>11827933</v>
      </c>
      <c r="BW122" s="1056"/>
      <c r="BX122" s="1056"/>
      <c r="BY122" s="1056"/>
      <c r="BZ122" s="1056"/>
      <c r="CA122" s="1056">
        <v>11602490</v>
      </c>
      <c r="CB122" s="1056"/>
      <c r="CC122" s="1056"/>
      <c r="CD122" s="1056"/>
      <c r="CE122" s="1056"/>
      <c r="CF122" s="1076">
        <v>208.2</v>
      </c>
      <c r="CG122" s="1077"/>
      <c r="CH122" s="1077"/>
      <c r="CI122" s="1077"/>
      <c r="CJ122" s="1077"/>
      <c r="CK122" s="1068"/>
      <c r="CL122" s="1069"/>
      <c r="CM122" s="1069"/>
      <c r="CN122" s="1069"/>
      <c r="CO122" s="1070"/>
      <c r="CP122" s="1078" t="s">
        <v>414</v>
      </c>
      <c r="CQ122" s="1079"/>
      <c r="CR122" s="1079"/>
      <c r="CS122" s="1079"/>
      <c r="CT122" s="1079"/>
      <c r="CU122" s="1079"/>
      <c r="CV122" s="1079"/>
      <c r="CW122" s="1079"/>
      <c r="CX122" s="1079"/>
      <c r="CY122" s="1079"/>
      <c r="CZ122" s="1079"/>
      <c r="DA122" s="1079"/>
      <c r="DB122" s="1079"/>
      <c r="DC122" s="1079"/>
      <c r="DD122" s="1079"/>
      <c r="DE122" s="1079"/>
      <c r="DF122" s="1080"/>
      <c r="DG122" s="977">
        <v>527348</v>
      </c>
      <c r="DH122" s="978"/>
      <c r="DI122" s="978"/>
      <c r="DJ122" s="978"/>
      <c r="DK122" s="978"/>
      <c r="DL122" s="978">
        <v>507447</v>
      </c>
      <c r="DM122" s="978"/>
      <c r="DN122" s="978"/>
      <c r="DO122" s="978"/>
      <c r="DP122" s="978"/>
      <c r="DQ122" s="978">
        <v>462061</v>
      </c>
      <c r="DR122" s="978"/>
      <c r="DS122" s="978"/>
      <c r="DT122" s="978"/>
      <c r="DU122" s="978"/>
      <c r="DV122" s="979">
        <v>8.3000000000000007</v>
      </c>
      <c r="DW122" s="979"/>
      <c r="DX122" s="979"/>
      <c r="DY122" s="979"/>
      <c r="DZ122" s="980"/>
    </row>
    <row r="123" spans="1:130" s="248" customFormat="1" ht="26.25" customHeight="1">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447</v>
      </c>
      <c r="AB123" s="1017"/>
      <c r="AC123" s="1017"/>
      <c r="AD123" s="1017"/>
      <c r="AE123" s="1018"/>
      <c r="AF123" s="1019" t="s">
        <v>451</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484</v>
      </c>
      <c r="BP123" s="1064"/>
      <c r="BQ123" s="1123">
        <v>18551054</v>
      </c>
      <c r="BR123" s="1124"/>
      <c r="BS123" s="1124"/>
      <c r="BT123" s="1124"/>
      <c r="BU123" s="1124"/>
      <c r="BV123" s="1124">
        <v>17224223</v>
      </c>
      <c r="BW123" s="1124"/>
      <c r="BX123" s="1124"/>
      <c r="BY123" s="1124"/>
      <c r="BZ123" s="1124"/>
      <c r="CA123" s="1124">
        <v>16994943</v>
      </c>
      <c r="CB123" s="1124"/>
      <c r="CC123" s="1124"/>
      <c r="CD123" s="1124"/>
      <c r="CE123" s="1124"/>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v>148566</v>
      </c>
      <c r="DH123" s="1017"/>
      <c r="DI123" s="1017"/>
      <c r="DJ123" s="1017"/>
      <c r="DK123" s="1018"/>
      <c r="DL123" s="1019">
        <v>160444</v>
      </c>
      <c r="DM123" s="1017"/>
      <c r="DN123" s="1017"/>
      <c r="DO123" s="1017"/>
      <c r="DP123" s="1018"/>
      <c r="DQ123" s="1019">
        <v>155428</v>
      </c>
      <c r="DR123" s="1017"/>
      <c r="DS123" s="1017"/>
      <c r="DT123" s="1017"/>
      <c r="DU123" s="1018"/>
      <c r="DV123" s="1020">
        <v>2.8</v>
      </c>
      <c r="DW123" s="1021"/>
      <c r="DX123" s="1021"/>
      <c r="DY123" s="1021"/>
      <c r="DZ123" s="1022"/>
    </row>
    <row r="124" spans="1:130" s="248" customFormat="1" ht="26.25" customHeight="1" thickBot="1">
      <c r="A124" s="1117"/>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172</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20.100000000000001</v>
      </c>
      <c r="BR124" s="1086"/>
      <c r="BS124" s="1086"/>
      <c r="BT124" s="1086"/>
      <c r="BU124" s="1086"/>
      <c r="BV124" s="1086">
        <v>27.5</v>
      </c>
      <c r="BW124" s="1086"/>
      <c r="BX124" s="1086"/>
      <c r="BY124" s="1086"/>
      <c r="BZ124" s="1086"/>
      <c r="CA124" s="1086">
        <v>18.899999999999999</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93706</v>
      </c>
      <c r="DH124" s="1042"/>
      <c r="DI124" s="1042"/>
      <c r="DJ124" s="1042"/>
      <c r="DK124" s="1043"/>
      <c r="DL124" s="1041">
        <v>90275</v>
      </c>
      <c r="DM124" s="1042"/>
      <c r="DN124" s="1042"/>
      <c r="DO124" s="1042"/>
      <c r="DP124" s="1043"/>
      <c r="DQ124" s="1041">
        <v>82114</v>
      </c>
      <c r="DR124" s="1042"/>
      <c r="DS124" s="1042"/>
      <c r="DT124" s="1042"/>
      <c r="DU124" s="1043"/>
      <c r="DV124" s="1044">
        <v>1.5</v>
      </c>
      <c r="DW124" s="1045"/>
      <c r="DX124" s="1045"/>
      <c r="DY124" s="1045"/>
      <c r="DZ124" s="1046"/>
    </row>
    <row r="125" spans="1:130" s="248" customFormat="1" ht="26.25" customHeight="1">
      <c r="A125" s="1117"/>
      <c r="B125" s="1004"/>
      <c r="C125" s="974" t="s">
        <v>473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127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2300</v>
      </c>
      <c r="AB127" s="1017"/>
      <c r="AC127" s="1017"/>
      <c r="AD127" s="1017"/>
      <c r="AE127" s="1018"/>
      <c r="AF127" s="1019">
        <v>2060</v>
      </c>
      <c r="AG127" s="1017"/>
      <c r="AH127" s="1017"/>
      <c r="AI127" s="1017"/>
      <c r="AJ127" s="1018"/>
      <c r="AK127" s="1019">
        <v>1876</v>
      </c>
      <c r="AL127" s="1017"/>
      <c r="AM127" s="1017"/>
      <c r="AN127" s="1017"/>
      <c r="AO127" s="1018"/>
      <c r="AP127" s="1020">
        <v>0</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448</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92304</v>
      </c>
      <c r="AB128" s="1106"/>
      <c r="AC128" s="1106"/>
      <c r="AD128" s="1106"/>
      <c r="AE128" s="1107"/>
      <c r="AF128" s="1108">
        <v>90102</v>
      </c>
      <c r="AG128" s="1106"/>
      <c r="AH128" s="1106"/>
      <c r="AI128" s="1106"/>
      <c r="AJ128" s="1107"/>
      <c r="AK128" s="1108">
        <v>83779</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127</v>
      </c>
      <c r="BG128" s="1113"/>
      <c r="BH128" s="1113"/>
      <c r="BI128" s="1113"/>
      <c r="BJ128" s="1113"/>
      <c r="BK128" s="1113"/>
      <c r="BL128" s="1114"/>
      <c r="BM128" s="1112">
        <v>14.09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447</v>
      </c>
      <c r="DR128" s="1098"/>
      <c r="DS128" s="1098"/>
      <c r="DT128" s="1098"/>
      <c r="DU128" s="1098"/>
      <c r="DV128" s="1099" t="s">
        <v>127</v>
      </c>
      <c r="DW128" s="1099"/>
      <c r="DX128" s="1099"/>
      <c r="DY128" s="1099"/>
      <c r="DZ128" s="1100"/>
    </row>
    <row r="129" spans="1:131" s="248"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6704641</v>
      </c>
      <c r="AB129" s="1017"/>
      <c r="AC129" s="1017"/>
      <c r="AD129" s="1017"/>
      <c r="AE129" s="1018"/>
      <c r="AF129" s="1019">
        <v>6733277</v>
      </c>
      <c r="AG129" s="1017"/>
      <c r="AH129" s="1017"/>
      <c r="AI129" s="1017"/>
      <c r="AJ129" s="1018"/>
      <c r="AK129" s="1019">
        <v>6886268</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127</v>
      </c>
      <c r="BG129" s="1127"/>
      <c r="BH129" s="1127"/>
      <c r="BI129" s="1127"/>
      <c r="BJ129" s="1127"/>
      <c r="BK129" s="1127"/>
      <c r="BL129" s="1128"/>
      <c r="BM129" s="1126">
        <v>19.09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1317096</v>
      </c>
      <c r="AB130" s="1017"/>
      <c r="AC130" s="1017"/>
      <c r="AD130" s="1017"/>
      <c r="AE130" s="1018"/>
      <c r="AF130" s="1019">
        <v>1287336</v>
      </c>
      <c r="AG130" s="1017"/>
      <c r="AH130" s="1017"/>
      <c r="AI130" s="1017"/>
      <c r="AJ130" s="1018"/>
      <c r="AK130" s="1019">
        <v>1312272</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12.2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5387545</v>
      </c>
      <c r="AB131" s="1042"/>
      <c r="AC131" s="1042"/>
      <c r="AD131" s="1042"/>
      <c r="AE131" s="1043"/>
      <c r="AF131" s="1041">
        <v>5445941</v>
      </c>
      <c r="AG131" s="1042"/>
      <c r="AH131" s="1042"/>
      <c r="AI131" s="1042"/>
      <c r="AJ131" s="1043"/>
      <c r="AK131" s="1041">
        <v>5573996</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v>18.899999999999999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12.63521697</v>
      </c>
      <c r="AB132" s="1158"/>
      <c r="AC132" s="1158"/>
      <c r="AD132" s="1158"/>
      <c r="AE132" s="1159"/>
      <c r="AF132" s="1160">
        <v>13.28802497</v>
      </c>
      <c r="AG132" s="1158"/>
      <c r="AH132" s="1158"/>
      <c r="AI132" s="1158"/>
      <c r="AJ132" s="1159"/>
      <c r="AK132" s="1160">
        <v>10.900976610000001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11.8</v>
      </c>
      <c r="AB133" s="1141"/>
      <c r="AC133" s="1141"/>
      <c r="AD133" s="1141"/>
      <c r="AE133" s="1142"/>
      <c r="AF133" s="1140">
        <v>12.6</v>
      </c>
      <c r="AG133" s="1141"/>
      <c r="AH133" s="1141"/>
      <c r="AI133" s="1141"/>
      <c r="AJ133" s="1142"/>
      <c r="AK133" s="1140">
        <v>12.2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G9ZlNhH8TacsDQETE38Txhj4F4lyG9EWo3QG4dykT4WYEaHAs/qUlKWBxKOhJqedGTagfQObCGQBnyI3pSXig==" saltValue="6yQ+k3LWII25HlLZjdm2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511</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XS6AnL07VsvvRKV8gCs6MLjgwjz0COGH9mNqu73kG1q4WiNrRVqX1/pEfcIuV7Hj8WWkhlG6anIO4cxcgu9YwA==" saltValue="Gn0/6TFumRnoFNYEvi53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InFt1FFiEP0AsVS9j+G5Cm4ImouI5oXTFSD0IWqtS3D6PFif9z1jJDVDnaQcSQTd2jwL/6Oq9Iw88B1NjqlYjg==" saltValue="XNTYpmaNolBfTLBnBtEb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1939948</v>
      </c>
      <c r="AP9" s="314">
        <v>121005</v>
      </c>
      <c r="AQ9" s="315">
        <v>107987</v>
      </c>
      <c r="AR9" s="316">
        <v>12.1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359413</v>
      </c>
      <c r="AP10" s="317">
        <v>22418</v>
      </c>
      <c r="AQ10" s="318">
        <v>13800</v>
      </c>
      <c r="AR10" s="319">
        <v>62.4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v>130103</v>
      </c>
      <c r="AP11" s="317">
        <v>8115</v>
      </c>
      <c r="AQ11" s="318">
        <v>2869</v>
      </c>
      <c r="AR11" s="319">
        <v>182.9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523</v>
      </c>
      <c r="AP12" s="317" t="s">
        <v>523</v>
      </c>
      <c r="AQ12" s="318" t="s">
        <v>523</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43422</v>
      </c>
      <c r="AP13" s="317">
        <v>2708</v>
      </c>
      <c r="AQ13" s="318">
        <v>4570</v>
      </c>
      <c r="AR13" s="319">
        <v>-40.700000000000003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38264</v>
      </c>
      <c r="AP14" s="317">
        <v>2387</v>
      </c>
      <c r="AQ14" s="318">
        <v>2186</v>
      </c>
      <c r="AR14" s="319">
        <v>9.1999999999999993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-147450</v>
      </c>
      <c r="AP15" s="317">
        <v>-9197</v>
      </c>
      <c r="AQ15" s="318">
        <v>-8782</v>
      </c>
      <c r="AR15" s="319">
        <v>4.7</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2363700</v>
      </c>
      <c r="AP16" s="317">
        <v>147436</v>
      </c>
      <c r="AQ16" s="318">
        <v>122631</v>
      </c>
      <c r="AR16" s="319">
        <v>20.2</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12.54</v>
      </c>
      <c r="AP21" s="331">
        <v>11.26</v>
      </c>
      <c r="AQ21" s="332">
        <v>1.28</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91.8</v>
      </c>
      <c r="AP22" s="336">
        <v>94.9</v>
      </c>
      <c r="AQ22" s="337">
        <v>-3.1</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1562036</v>
      </c>
      <c r="AP32" s="345">
        <v>97432</v>
      </c>
      <c r="AQ32" s="346">
        <v>75941</v>
      </c>
      <c r="AR32" s="347">
        <v>28.3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523</v>
      </c>
      <c r="AP34" s="345" t="s">
        <v>523</v>
      </c>
      <c r="AQ34" s="346" t="s">
        <v>523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439573</v>
      </c>
      <c r="AP35" s="345">
        <v>27418</v>
      </c>
      <c r="AQ35" s="346">
        <v>20191</v>
      </c>
      <c r="AR35" s="347">
        <v>35.799999999999997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186</v>
      </c>
      <c r="AP36" s="345">
        <v>12</v>
      </c>
      <c r="AQ36" s="346">
        <v>1966</v>
      </c>
      <c r="AR36" s="347">
        <v>-99.4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v>1876</v>
      </c>
      <c r="AP37" s="345">
        <v>117</v>
      </c>
      <c r="AQ37" s="346">
        <v>514</v>
      </c>
      <c r="AR37" s="347">
        <v>-77.2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523</v>
      </c>
      <c r="AP38" s="348" t="s">
        <v>523</v>
      </c>
      <c r="AQ38" s="349">
        <v>1</v>
      </c>
      <c r="AR38" s="337" t="s">
        <v>523</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-83779</v>
      </c>
      <c r="AP39" s="345">
        <v>-5226</v>
      </c>
      <c r="AQ39" s="346">
        <v>-2373</v>
      </c>
      <c r="AR39" s="347">
        <v>120.2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-1312272</v>
      </c>
      <c r="AP40" s="345">
        <v>-81853</v>
      </c>
      <c r="AQ40" s="346">
        <v>-67520</v>
      </c>
      <c r="AR40" s="347">
        <v>21.2</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607620</v>
      </c>
      <c r="AP41" s="345">
        <v>37900</v>
      </c>
      <c r="AQ41" s="346">
        <v>28720</v>
      </c>
      <c r="AR41" s="347">
        <v>32</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2320355</v>
      </c>
      <c r="AN51" s="367">
        <v>132478</v>
      </c>
      <c r="AO51" s="368">
        <v>-3.7</v>
      </c>
      <c r="AP51" s="369">
        <v>97062</v>
      </c>
      <c r="AQ51" s="370">
        <v>0.4</v>
      </c>
      <c r="AR51" s="371">
        <v>-4.0999999999999996</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699719</v>
      </c>
      <c r="AN52" s="375">
        <v>39950</v>
      </c>
      <c r="AO52" s="376">
        <v>29.6</v>
      </c>
      <c r="AP52" s="377">
        <v>50112</v>
      </c>
      <c r="AQ52" s="378">
        <v>12.8</v>
      </c>
      <c r="AR52" s="379">
        <v>16.8</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1886995</v>
      </c>
      <c r="AN53" s="367">
        <v>110151</v>
      </c>
      <c r="AO53" s="368">
        <v>-16.899999999999999</v>
      </c>
      <c r="AP53" s="369">
        <v>106005</v>
      </c>
      <c r="AQ53" s="370">
        <v>9.1999999999999993</v>
      </c>
      <c r="AR53" s="371">
        <v>-26.1</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804010</v>
      </c>
      <c r="AN54" s="375">
        <v>46933</v>
      </c>
      <c r="AO54" s="376">
        <v>17.5</v>
      </c>
      <c r="AP54" s="377">
        <v>58359</v>
      </c>
      <c r="AQ54" s="378">
        <v>16.5</v>
      </c>
      <c r="AR54" s="379">
        <v>1</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2336261</v>
      </c>
      <c r="AN55" s="367">
        <v>138865</v>
      </c>
      <c r="AO55" s="368">
        <v>26.1</v>
      </c>
      <c r="AP55" s="369">
        <v>98507</v>
      </c>
      <c r="AQ55" s="370">
        <v>-7.1</v>
      </c>
      <c r="AR55" s="371">
        <v>33.200000000000003</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581276</v>
      </c>
      <c r="AN56" s="375">
        <v>34550</v>
      </c>
      <c r="AO56" s="376">
        <v>-26.4</v>
      </c>
      <c r="AP56" s="377">
        <v>47567</v>
      </c>
      <c r="AQ56" s="378">
        <v>-18.5</v>
      </c>
      <c r="AR56" s="379">
        <v>-7.9</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1412070</v>
      </c>
      <c r="AN57" s="367">
        <v>85913</v>
      </c>
      <c r="AO57" s="368">
        <v>-38.1</v>
      </c>
      <c r="AP57" s="369">
        <v>113347</v>
      </c>
      <c r="AQ57" s="370">
        <v>15.1</v>
      </c>
      <c r="AR57" s="371">
        <v>-53.2</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596990</v>
      </c>
      <c r="AN58" s="375">
        <v>36322</v>
      </c>
      <c r="AO58" s="376">
        <v>5.0999999999999996</v>
      </c>
      <c r="AP58" s="377">
        <v>58728</v>
      </c>
      <c r="AQ58" s="378">
        <v>23.5</v>
      </c>
      <c r="AR58" s="379">
        <v>-18.399999999999999</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1111427</v>
      </c>
      <c r="AN59" s="367">
        <v>69326</v>
      </c>
      <c r="AO59" s="368">
        <v>-19.3</v>
      </c>
      <c r="AP59" s="369">
        <v>125418</v>
      </c>
      <c r="AQ59" s="370">
        <v>10.6</v>
      </c>
      <c r="AR59" s="371">
        <v>-29.9</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642162</v>
      </c>
      <c r="AN60" s="375">
        <v>40055</v>
      </c>
      <c r="AO60" s="376">
        <v>10.3</v>
      </c>
      <c r="AP60" s="377">
        <v>60445</v>
      </c>
      <c r="AQ60" s="378">
        <v>2.9</v>
      </c>
      <c r="AR60" s="379">
        <v>7.4</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1813422</v>
      </c>
      <c r="AN61" s="382">
        <v>107347</v>
      </c>
      <c r="AO61" s="383">
        <v>-10.4</v>
      </c>
      <c r="AP61" s="384">
        <v>108068</v>
      </c>
      <c r="AQ61" s="385">
        <v>5.6</v>
      </c>
      <c r="AR61" s="371">
        <v>-16</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664831</v>
      </c>
      <c r="AN62" s="375">
        <v>39562</v>
      </c>
      <c r="AO62" s="376">
        <v>7.2</v>
      </c>
      <c r="AP62" s="377">
        <v>55042</v>
      </c>
      <c r="AQ62" s="378">
        <v>7.4</v>
      </c>
      <c r="AR62" s="379">
        <v>-0.2</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qKoEznJoTEHWHAIzrPJL7nq2ZeLh/k1rkIAM1aDWOp2upmV0vzp7I9CDI6RKsXzo1tQSpQdqs8gNLEc0/y579w==" saltValue="tC+k5R93T2UtZvwrMHPn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wUBdcAGbxAaNpGjMHYr1x47XunJAt0OhSl/eVtjxUl+bgEXmQI68YwoFfeR2NRP/zIaYiiWo8sMnodUKY07bCw==" saltValue="Z8RDiP112PLTaCl1uNim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orje1oxqPvozTGPbpIyRKW/z7XB6lOB7Xl04MN3iN1O5+w+iCKa8jzZyL5CIkRVnNIcrUX1nwKt6rFyuje3QQ==" saltValue="w/6mxu78SfZ9IFjmsB7t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00" t="s">
        <v>3</v>
      </c>
      <c r="D47" s="1200"/>
      <c r="E47" s="1201"/>
      <c r="F47" s="11">
        <v>35.020000000000003</v>
      </c>
      <c r="G47" s="12">
        <v>35.340000000000003</v>
      </c>
      <c r="H47" s="12">
        <v>37.64</v>
      </c>
      <c r="I47" s="12">
        <v>32.44</v>
      </c>
      <c r="J47" s="13">
        <v>32.57</v>
      </c>
    </row>
    <row r="48" spans="2:10" ht="57.75" customHeight="1">
      <c r="B48" s="14"/>
      <c r="C48" s="1202" t="s">
        <v>4</v>
      </c>
      <c r="D48" s="1202"/>
      <c r="E48" s="1203"/>
      <c r="F48" s="15">
        <v>1.78</v>
      </c>
      <c r="G48" s="16">
        <v>4.7300000000000004</v>
      </c>
      <c r="H48" s="16">
        <v>4.71</v>
      </c>
      <c r="I48" s="16">
        <v>1.31</v>
      </c>
      <c r="J48" s="17">
        <v>7.37</v>
      </c>
    </row>
    <row r="49" spans="2:10" ht="57.75" customHeight="1" thickBot="1">
      <c r="B49" s="18"/>
      <c r="C49" s="1204" t="s">
        <v>5</v>
      </c>
      <c r="D49" s="1204"/>
      <c r="E49" s="1205"/>
      <c r="F49" s="19" t="s">
        <v>569</v>
      </c>
      <c r="G49" s="20">
        <v>3.34</v>
      </c>
      <c r="H49" s="20">
        <v>1.8</v>
      </c>
      <c r="I49" s="20" t="s">
        <v>570</v>
      </c>
      <c r="J49" s="21">
        <v>6.95</v>
      </c>
    </row>
    <row r="50" spans="2:10" ht="13.5" customHeight="1"/>
  </sheetData>
  <sheetProtection algorithmName="SHA-512" hashValue="Asn7bf5hUqzYbkOg8eT0orh9RrDGgkO09OSxS5Yl5BEwF0Ajd0Wd3xfkJBf/cuL9hixxEh83AepKZUw3ksh0aw==" saltValue="hxVPxBUEJ77N+nqVvqBH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佐々木悠伍</cp:lastModifiedBy>
  <cp:lastPrinted>2022-03-25T00:41:20Z</cp:lastPrinted>
  <dcterms:created xsi:type="dcterms:W3CDTF">2022-02-02T03:34:18Z</dcterms:created>
  <dcterms:modified xsi:type="dcterms:W3CDTF">2022-09-29T07:50:40Z</dcterms:modified>
  <cp:category/>
</cp:coreProperties>
</file>