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oumu_ls\総務課財政係\01　洋野財政\17　公営企業関係\04 公営企業（経営比較分析表）\R6\県提出\"/>
    </mc:Choice>
  </mc:AlternateContent>
  <xr:revisionPtr revIDLastSave="0" documentId="13_ncr:1_{AB330A3F-799B-40C5-9F83-03E187C7FD1E}" xr6:coauthVersionLast="47" xr6:coauthVersionMax="47" xr10:uidLastSave="{00000000-0000-0000-0000-000000000000}"/>
  <workbookProtection workbookAlgorithmName="SHA-512" workbookHashValue="nmUtV3LNI6vYeoNZpsJswHeJzQmyOH6KRGZBQO953sbMySvO2oHbDH2KBXSirth4oOR0CiMaR70AilMHw2+7LA==" workbookSaltValue="6O90QnzdCwXfjS+RILnewQ==" workbookSpinCount="100000" lockStructure="1"/>
  <bookViews>
    <workbookView xWindow="780" yWindow="780" windowWidth="18195" windowHeight="151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P8" i="4"/>
  <c r="I8" i="4"/>
</calcChain>
</file>

<file path=xl/sharedStrings.xml><?xml version="1.0" encoding="utf-8"?>
<sst xmlns="http://schemas.openxmlformats.org/spreadsheetml/2006/main" count="247" uniqueCount="118">
  <si>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</si>
  <si>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</si>
  <si>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</si>
  <si>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</si>
  <si>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</si>
  <si>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</si>
  <si>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</si>
  <si>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</si>
  <si>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</si>
  <si>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</si>
  <si>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</si>
  <si>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</si>
  <si>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</si>
  <si>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</si>
  <si>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</si>
  <si>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</si>
  <si>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</si>
  <si>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</si>
  <si>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</si>
  <si>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</si>
  <si>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</si>
  <si>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</si>
  <si>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</si>
  <si>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</si>
  <si>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</si>
  <si>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</si>
  <si>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</si>
  <si>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</si>
  <si>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</si>
  <si>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</si>
  <si>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</si>
  <si>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</si>
  <si>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</si>
  <si>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</si>
  <si>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</si>
  <si>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</si>
  <si>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</si>
  <si>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</si>
  <si>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</si>
  <si>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</si>
  <si>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</si>
  <si>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</si>
  <si>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</si>
  <si>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</si>
  <si>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</si>
  <si>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</si>
  <si>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</si>
  <si>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</si>
  <si>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</si>
  <si>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</si>
  <si>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</si>
  <si>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</si>
  <si>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</si>
  <si>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</si>
  <si>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</si>
  <si>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</si>
  <si>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</si>
  <si>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</si>
  <si>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</si>
  <si>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</si>
  <si>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</si>
  <si>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</si>
  <si>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</si>
  <si>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</si>
  <si>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</si>
  <si>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</si>
  <si>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</si>
  <si>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</si>
  <si>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</si>
  <si>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</si>
  <si>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</si>
  <si>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</si>
  <si>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</si>
  <si>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</si>
  <si>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</si>
  <si>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</si>
  <si>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</si>
  <si>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</si>
  <si>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</si>
  <si>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</si>
  <si>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</si>
  <si>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</si>
  <si>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</si>
  <si>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</si>
  <si>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</si>
  <si>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</si>
  <si>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</si>
  <si>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</si>
  <si>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</si>
  <si>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</si>
  <si>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</si>
  <si>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</si>
  <si>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</si>
  <si>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</si>
  <si>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</si>
  <si>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</si>
  <si>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</si>
  <si>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</si>
  <si>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</si>
  <si>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</si>
  <si>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</si>
  <si>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</si>
  <si>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</si>
  <si>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</si>
  <si>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</si>
  <si>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</si>
  <si>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</si>
  <si>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</si>
  <si>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</si>
  <si>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</si>
  <si>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</si>
  <si>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</si>
  <si>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</si>
  <si>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</si>
  <si>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</si>
  <si>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(1)　収益的収支比率・経費回収率・汚水処理原価
　収益的収支比率、経費回収率及び汚水処理原価とも汚水処理に要する経費の増加により総じて悪化する結果となりました。他会計への依存割合(総収入に占める他会計繰入金の割合)についても、56.40％と前年度に比べ0.36ポイント増加し、悪化する結果となりました。
　事業中止により使用料収入の増が見込めないことから、各種数値は徐々に悪化していくものと予想されます。
(2)　企業債残高対事業規模比率
　使用料収入に対し当該特別会計で負担するべき企業債残高（借金）がどの程度あるのかを示す本指標は、平成30年度以降、０であり、今後も同水準で経過していくものと予想されます。</t>
    <rPh sb="60" eb="62">
      <t>ゾウカ</t>
    </rPh>
    <rPh sb="68" eb="70">
      <t>アッカ</t>
    </rPh>
    <rPh sb="135" eb="137">
      <t>ゾウカ</t>
    </rPh>
    <rPh sb="139" eb="141">
      <t>アッカ</t>
    </rPh>
    <rPh sb="143" eb="145">
      <t>ケッカ</t>
    </rPh>
    <rPh sb="270" eb="272">
      <t>ヘイセイ</t>
    </rPh>
    <rPh sb="276" eb="278">
      <t>イコウ</t>
    </rPh>
    <phoneticPr fontId="4"/>
  </si>
  <si>
    <t xml:space="preserve"> 浄化槽の躯体の耐用年数は、おおむね30年以上とされています（※最も設置年度が古い浄化槽は平成13年度に設置したもの）。これまで、本事業において設置した浄化槽の躯体更新実績はありません。
　また、浄化槽の内部設備については、浄化槽法に定められた保守点検・清掃・法定検査を適正に行い、機器の予防保全に努めていています。</t>
    <phoneticPr fontId="4"/>
  </si>
  <si>
    <t>　本町の特定地域生活排水処理事業は、平成13年度から旧大野村で事業を開始し平成25年度まで実施の後、令和元年度より再開したところであります。令和２年度末までで計283基の公共設置を行っています。
　なお、町では、令和２年度末をもって、市町村設置型浄化槽整備を中止したところであります。</t>
    <rPh sb="106" eb="108">
      <t>レイワ</t>
    </rPh>
    <rPh sb="109" eb="111">
      <t>ネンド</t>
    </rPh>
    <rPh sb="111" eb="112">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</si>
</sst>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CD-471A-B4D2-F2ADBEF5FF3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CD-471A-B4D2-F2ADBEF5FF3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40.76</c:v>
                </c:pt>
                <c:pt idx="1">
                  <c:v>39.75</c:v>
                </c:pt>
                <c:pt idx="2">
                  <c:v>39.25</c:v>
                </c:pt>
                <c:pt idx="3">
                  <c:v>37.75</c:v>
                </c:pt>
                <c:pt idx="4">
                  <c:v>37</c:v>
                </c:pt>
              </c:numCache>
            </c:numRef>
          </c:val>
          <c:extLst>
            <c:ext xmlns:c16="http://schemas.microsoft.com/office/drawing/2014/chart" uri="{C3380CC4-5D6E-409C-BE32-E72D297353CC}">
              <c16:uniqueId val="{00000000-30B5-439D-8B22-8AFA53C782C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30B5-439D-8B22-8AFA53C782C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3AC-4A59-83C1-F2BA6731566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F3AC-4A59-83C1-F2BA6731566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114.92</c:v>
                </c:pt>
                <c:pt idx="1">
                  <c:v>92.89</c:v>
                </c:pt>
                <c:pt idx="2">
                  <c:v>102.09</c:v>
                </c:pt>
                <c:pt idx="3">
                  <c:v>101.67</c:v>
                </c:pt>
                <c:pt idx="4">
                  <c:v>101.74</c:v>
                </c:pt>
              </c:numCache>
            </c:numRef>
          </c:val>
          <c:extLst>
            <c:ext xmlns:c16="http://schemas.microsoft.com/office/drawing/2014/chart" uri="{C3380CC4-5D6E-409C-BE32-E72D297353CC}">
              <c16:uniqueId val="{00000000-DDA8-42D6-BECE-90117E01D0F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A8-42D6-BECE-90117E01D0F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5-4271-854F-2CE8E74725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5-4271-854F-2CE8E74725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07-411A-AFAD-BF3FEFF87DD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07-411A-AFAD-BF3FEFF87DD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38-4656-A374-8F58C155E6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38-4656-A374-8F58C155E6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99-4FE5-AABF-7D82E75878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99-4FE5-AABF-7D82E75878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72-4133-8DBF-31F7A4D82D4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0172-4133-8DBF-31F7A4D82D4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94.6</c:v>
                </c:pt>
                <c:pt idx="1">
                  <c:v>84.83</c:v>
                </c:pt>
                <c:pt idx="2">
                  <c:v>95.55</c:v>
                </c:pt>
                <c:pt idx="3">
                  <c:v>82.55</c:v>
                </c:pt>
                <c:pt idx="4">
                  <c:v>82.08</c:v>
                </c:pt>
              </c:numCache>
            </c:numRef>
          </c:val>
          <c:extLst>
            <c:ext xmlns:c16="http://schemas.microsoft.com/office/drawing/2014/chart" uri="{C3380CC4-5D6E-409C-BE32-E72D297353CC}">
              <c16:uniqueId val="{00000000-E07D-4B01-B87B-45E55255847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E07D-4B01-B87B-45E55255847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150.68</c:v>
                </c:pt>
                <c:pt idx="1">
                  <c:v>172.08</c:v>
                </c:pt>
                <c:pt idx="2">
                  <c:v>156.72</c:v>
                </c:pt>
                <c:pt idx="3">
                  <c:v>185.31</c:v>
                </c:pt>
                <c:pt idx="4">
                  <c:v>188.48</c:v>
                </c:pt>
              </c:numCache>
            </c:numRef>
          </c:val>
          <c:extLst>
            <c:ext xmlns:c16="http://schemas.microsoft.com/office/drawing/2014/chart" uri="{C3380CC4-5D6E-409C-BE32-E72D297353CC}">
              <c16:uniqueId val="{00000000-42CE-4E94-8B6B-9155AB414A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42CE-4E94-8B6B-9155AB414A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4" zoomScaleNormal="100" workbookViewId="0">
      <selection activeCell="B10" sqref="B10:H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岩手県　洋野町</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特定地域生活排水処理</v>
      </c>
      <c r="Q8" s="59"/>
      <c r="R8" s="59"/>
      <c r="S8" s="59"/>
      <c r="T8" s="59"/>
      <c r="U8" s="59"/>
      <c r="V8" s="59"/>
      <c r="W8" s="59" t="str">
        <f>データ!L6</f>
        <v>K2</v>
      </c>
      <c r="X8" s="59"/>
      <c r="Y8" s="59"/>
      <c r="Z8" s="59"/>
      <c r="AA8" s="59"/>
      <c r="AB8" s="59"/>
      <c r="AC8" s="59"/>
      <c r="AD8" s="60" t="str">
        <f>データ!$M$6</f>
        <v>非設置</v>
      </c>
      <c r="AE8" s="60"/>
      <c r="AF8" s="60"/>
      <c r="AG8" s="60"/>
      <c r="AH8" s="60"/>
      <c r="AI8" s="60"/>
      <c r="AJ8" s="60"/>
      <c r="AK8" s="3"/>
      <c r="AL8" s="48">
        <f>データ!S6</f>
        <v>15051</v>
      </c>
      <c r="AM8" s="48"/>
      <c r="AN8" s="48"/>
      <c r="AO8" s="48"/>
      <c r="AP8" s="48"/>
      <c r="AQ8" s="48"/>
      <c r="AR8" s="48"/>
      <c r="AS8" s="48"/>
      <c r="AT8" s="47">
        <f>データ!T6</f>
        <v>302.92</v>
      </c>
      <c r="AU8" s="47"/>
      <c r="AV8" s="47"/>
      <c r="AW8" s="47"/>
      <c r="AX8" s="47"/>
      <c r="AY8" s="47"/>
      <c r="AZ8" s="47"/>
      <c r="BA8" s="47"/>
      <c r="BB8" s="47">
        <f>データ!U6</f>
        <v>49.69</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4.76</v>
      </c>
      <c r="Q10" s="47"/>
      <c r="R10" s="47"/>
      <c r="S10" s="47"/>
      <c r="T10" s="47"/>
      <c r="U10" s="47"/>
      <c r="V10" s="47"/>
      <c r="W10" s="47">
        <f>データ!Q6</f>
        <v>100</v>
      </c>
      <c r="X10" s="47"/>
      <c r="Y10" s="47"/>
      <c r="Z10" s="47"/>
      <c r="AA10" s="47"/>
      <c r="AB10" s="47"/>
      <c r="AC10" s="47"/>
      <c r="AD10" s="48">
        <f>データ!R6</f>
        <v>2592</v>
      </c>
      <c r="AE10" s="48"/>
      <c r="AF10" s="48"/>
      <c r="AG10" s="48"/>
      <c r="AH10" s="48"/>
      <c r="AI10" s="48"/>
      <c r="AJ10" s="48"/>
      <c r="AK10" s="2"/>
      <c r="AL10" s="48">
        <f>データ!V6</f>
        <v>710</v>
      </c>
      <c r="AM10" s="48"/>
      <c r="AN10" s="48"/>
      <c r="AO10" s="48"/>
      <c r="AP10" s="48"/>
      <c r="AQ10" s="48"/>
      <c r="AR10" s="48"/>
      <c r="AS10" s="48"/>
      <c r="AT10" s="47">
        <f>データ!W6</f>
        <v>32.549999999999997</v>
      </c>
      <c r="AU10" s="47"/>
      <c r="AV10" s="47"/>
      <c r="AW10" s="47"/>
      <c r="AX10" s="47"/>
      <c r="AY10" s="47"/>
      <c r="AZ10" s="47"/>
      <c r="BA10" s="47"/>
      <c r="BB10" s="47">
        <f>データ!X6</f>
        <v>21.81</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116</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117</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Q7sZRZINokV/ntMenLF0nnPXS0LeVxMgCO+tkeR8ri1L3XwwqqR7KpF6AS0/2M6ZS9CoX49hkuswjoi6tcGczQ==" saltValue="nDuIG582tIu3LskH9tzU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66" t="s">
        <v>53</v>
      </c>
      <c r="I3" s="67"/>
      <c r="J3" s="67"/>
      <c r="K3" s="67"/>
      <c r="L3" s="67"/>
      <c r="M3" s="67"/>
      <c r="N3" s="67"/>
      <c r="O3" s="67"/>
      <c r="P3" s="67"/>
      <c r="Q3" s="67"/>
      <c r="R3" s="67"/>
      <c r="S3" s="67"/>
      <c r="T3" s="67"/>
      <c r="U3" s="67"/>
      <c r="V3" s="67"/>
      <c r="W3" s="67"/>
      <c r="X3" s="68"/>
      <c r="Y3" s="72" t="s">
        <v>54</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55</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15">
      <c r="A4" s="14" t="s">
        <v>56</v>
      </c>
      <c r="B4" s="16"/>
      <c r="C4" s="16"/>
      <c r="D4" s="16"/>
      <c r="E4" s="16"/>
      <c r="F4" s="16"/>
      <c r="G4" s="16"/>
      <c r="H4" s="69"/>
      <c r="I4" s="70"/>
      <c r="J4" s="70"/>
      <c r="K4" s="70"/>
      <c r="L4" s="70"/>
      <c r="M4" s="70"/>
      <c r="N4" s="70"/>
      <c r="O4" s="70"/>
      <c r="P4" s="70"/>
      <c r="Q4" s="70"/>
      <c r="R4" s="70"/>
      <c r="S4" s="70"/>
      <c r="T4" s="70"/>
      <c r="U4" s="70"/>
      <c r="V4" s="70"/>
      <c r="W4" s="70"/>
      <c r="X4" s="71"/>
      <c r="Y4" s="65" t="s">
        <v>57</v>
      </c>
      <c r="Z4" s="65"/>
      <c r="AA4" s="65"/>
      <c r="AB4" s="65"/>
      <c r="AC4" s="65"/>
      <c r="AD4" s="65"/>
      <c r="AE4" s="65"/>
      <c r="AF4" s="65"/>
      <c r="AG4" s="65"/>
      <c r="AH4" s="65"/>
      <c r="AI4" s="65"/>
      <c r="AJ4" s="65" t="s">
        <v>58</v>
      </c>
      <c r="AK4" s="65"/>
      <c r="AL4" s="65"/>
      <c r="AM4" s="65"/>
      <c r="AN4" s="65"/>
      <c r="AO4" s="65"/>
      <c r="AP4" s="65"/>
      <c r="AQ4" s="65"/>
      <c r="AR4" s="65"/>
      <c r="AS4" s="65"/>
      <c r="AT4" s="65"/>
      <c r="AU4" s="65" t="s">
        <v>59</v>
      </c>
      <c r="AV4" s="65"/>
      <c r="AW4" s="65"/>
      <c r="AX4" s="65"/>
      <c r="AY4" s="65"/>
      <c r="AZ4" s="65"/>
      <c r="BA4" s="65"/>
      <c r="BB4" s="65"/>
      <c r="BC4" s="65"/>
      <c r="BD4" s="65"/>
      <c r="BE4" s="65"/>
      <c r="BF4" s="65" t="s">
        <v>60</v>
      </c>
      <c r="BG4" s="65"/>
      <c r="BH4" s="65"/>
      <c r="BI4" s="65"/>
      <c r="BJ4" s="65"/>
      <c r="BK4" s="65"/>
      <c r="BL4" s="65"/>
      <c r="BM4" s="65"/>
      <c r="BN4" s="65"/>
      <c r="BO4" s="65"/>
      <c r="BP4" s="65"/>
      <c r="BQ4" s="65" t="s">
        <v>61</v>
      </c>
      <c r="BR4" s="65"/>
      <c r="BS4" s="65"/>
      <c r="BT4" s="65"/>
      <c r="BU4" s="65"/>
      <c r="BV4" s="65"/>
      <c r="BW4" s="65"/>
      <c r="BX4" s="65"/>
      <c r="BY4" s="65"/>
      <c r="BZ4" s="65"/>
      <c r="CA4" s="65"/>
      <c r="CB4" s="65" t="s">
        <v>62</v>
      </c>
      <c r="CC4" s="65"/>
      <c r="CD4" s="65"/>
      <c r="CE4" s="65"/>
      <c r="CF4" s="65"/>
      <c r="CG4" s="65"/>
      <c r="CH4" s="65"/>
      <c r="CI4" s="65"/>
      <c r="CJ4" s="65"/>
      <c r="CK4" s="65"/>
      <c r="CL4" s="65"/>
      <c r="CM4" s="65" t="s">
        <v>63</v>
      </c>
      <c r="CN4" s="65"/>
      <c r="CO4" s="65"/>
      <c r="CP4" s="65"/>
      <c r="CQ4" s="65"/>
      <c r="CR4" s="65"/>
      <c r="CS4" s="65"/>
      <c r="CT4" s="65"/>
      <c r="CU4" s="65"/>
      <c r="CV4" s="65"/>
      <c r="CW4" s="65"/>
      <c r="CX4" s="65" t="s">
        <v>64</v>
      </c>
      <c r="CY4" s="65"/>
      <c r="CZ4" s="65"/>
      <c r="DA4" s="65"/>
      <c r="DB4" s="65"/>
      <c r="DC4" s="65"/>
      <c r="DD4" s="65"/>
      <c r="DE4" s="65"/>
      <c r="DF4" s="65"/>
      <c r="DG4" s="65"/>
      <c r="DH4" s="65"/>
      <c r="DI4" s="65" t="s">
        <v>65</v>
      </c>
      <c r="DJ4" s="65"/>
      <c r="DK4" s="65"/>
      <c r="DL4" s="65"/>
      <c r="DM4" s="65"/>
      <c r="DN4" s="65"/>
      <c r="DO4" s="65"/>
      <c r="DP4" s="65"/>
      <c r="DQ4" s="65"/>
      <c r="DR4" s="65"/>
      <c r="DS4" s="65"/>
      <c r="DT4" s="65" t="s">
        <v>66</v>
      </c>
      <c r="DU4" s="65"/>
      <c r="DV4" s="65"/>
      <c r="DW4" s="65"/>
      <c r="DX4" s="65"/>
      <c r="DY4" s="65"/>
      <c r="DZ4" s="65"/>
      <c r="EA4" s="65"/>
      <c r="EB4" s="65"/>
      <c r="EC4" s="65"/>
      <c r="ED4" s="65"/>
      <c r="EE4" s="65" t="s">
        <v>67</v>
      </c>
      <c r="EF4" s="65"/>
      <c r="EG4" s="65"/>
      <c r="EH4" s="65"/>
      <c r="EI4" s="65"/>
      <c r="EJ4" s="65"/>
      <c r="EK4" s="65"/>
      <c r="EL4" s="65"/>
      <c r="EM4" s="65"/>
      <c r="EN4" s="65"/>
      <c r="EO4" s="65"/>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35076</v>
      </c>
      <c r="D6" s="19">
        <f t="shared" si="3"/>
        <v>47</v>
      </c>
      <c r="E6" s="19">
        <f t="shared" si="3"/>
        <v>18</v>
      </c>
      <c r="F6" s="19">
        <f t="shared" si="3"/>
        <v>0</v>
      </c>
      <c r="G6" s="19">
        <f t="shared" si="3"/>
        <v>0</v>
      </c>
      <c r="H6" s="19" t="str">
        <f t="shared" si="3"/>
        <v>岩手県　洋野町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4.76</v>
      </c>
      <c r="Q6" s="20">
        <f t="shared" si="3"/>
        <v>100</v>
      </c>
      <c r="R6" s="20">
        <f t="shared" si="3"/>
        <v>2592</v>
      </c>
      <c r="S6" s="20">
        <f t="shared" si="3"/>
        <v>15051</v>
      </c>
      <c r="T6" s="20">
        <f t="shared" si="3"/>
        <v>302.92</v>
      </c>
      <c r="U6" s="20">
        <f t="shared" si="3"/>
        <v>49.69</v>
      </c>
      <c r="V6" s="20">
        <f t="shared" si="3"/>
        <v>710</v>
      </c>
      <c r="W6" s="20">
        <f t="shared" si="3"/>
        <v>32.549999999999997</v>
      </c>
      <c r="X6" s="20">
        <f t="shared" si="3"/>
        <v>21.81</v>
      </c>
      <c r="Y6" s="21">
        <f>IF(Y7="",NA(),Y7)</f>
        <v>114.92</v>
      </c>
      <c r="Z6" s="21">
        <f t="shared" ref="Z6:AH6" si="4">IF(Z7="",NA(),Z7)</f>
        <v>92.89</v>
      </c>
      <c r="AA6" s="21">
        <f t="shared" si="4"/>
        <v>102.09</v>
      </c>
      <c r="AB6" s="21">
        <f t="shared" si="4"/>
        <v>101.67</v>
      </c>
      <c r="AC6" s="21">
        <f t="shared" si="4"/>
        <v>101.74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94.6</v>
      </c>
      <c r="BR6" s="21">
        <f t="shared" ref="BR6:BZ6" si="8">IF(BR7="",NA(),BR7)</f>
        <v>84.83</v>
      </c>
      <c r="BS6" s="21">
        <f t="shared" si="8"/>
        <v>95.55</v>
      </c>
      <c r="BT6" s="21">
        <f t="shared" si="8"/>
        <v>82.55</v>
      </c>
      <c r="BU6" s="21">
        <f t="shared" si="8"/>
        <v>82.08</v>
      </c>
      <c r="BV6" s="21">
        <f t="shared" si="8"/>
        <v>62.5</v>
      </c>
      <c r="BW6" s="21">
        <f t="shared" si="8"/>
        <v>60.59</v>
      </c>
      <c r="BX6" s="21">
        <f t="shared" si="8"/>
        <v>60</v>
      </c>
      <c r="BY6" s="21">
        <f t="shared" si="8"/>
        <v>59.01</v>
      </c>
      <c r="BZ6" s="21">
        <f t="shared" si="8"/>
        <v>56.06</v>
      </c>
      <c r="CA6" s="20" t="str">
        <f>IF(CA7="","",IF(CA7="-","【-】","【"&amp;SUBSTITUTE(TEXT(CA7,"#,##0.00"),"-","△")&amp;"】"))</f>
        <v>【53.65】</v>
      </c>
      <c r="CB6" s="21">
        <f>IF(CB7="",NA(),CB7)</f>
        <v>150.68</v>
      </c>
      <c r="CC6" s="21">
        <f t="shared" ref="CC6:CK6" si="9">IF(CC7="",NA(),CC7)</f>
        <v>172.08</v>
      </c>
      <c r="CD6" s="21">
        <f t="shared" si="9"/>
        <v>156.72</v>
      </c>
      <c r="CE6" s="21">
        <f t="shared" si="9"/>
        <v>185.31</v>
      </c>
      <c r="CF6" s="21">
        <f t="shared" si="9"/>
        <v>188.48</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40.76</v>
      </c>
      <c r="CN6" s="21">
        <f t="shared" ref="CN6:CV6" si="10">IF(CN7="",NA(),CN7)</f>
        <v>39.75</v>
      </c>
      <c r="CO6" s="21">
        <f t="shared" si="10"/>
        <v>39.25</v>
      </c>
      <c r="CP6" s="21">
        <f t="shared" si="10"/>
        <v>37.75</v>
      </c>
      <c r="CQ6" s="21">
        <f t="shared" si="10"/>
        <v>37</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35076</v>
      </c>
      <c r="D7" s="23">
        <v>47</v>
      </c>
      <c r="E7" s="23">
        <v>18</v>
      </c>
      <c r="F7" s="23">
        <v>0</v>
      </c>
      <c r="G7" s="23">
        <v>0</v>
      </c>
      <c r="H7" s="23" t="s">
        <v>97</v>
      </c>
      <c r="I7" s="23" t="s">
        <v>98</v>
      </c>
      <c r="J7" s="23" t="s">
        <v>99</v>
      </c>
      <c r="K7" s="23" t="s">
        <v>100</v>
      </c>
      <c r="L7" s="23" t="s">
        <v>101</v>
      </c>
      <c r="M7" s="23" t="s">
        <v>102</v>
      </c>
      <c r="N7" s="24" t="s">
        <v>103</v>
      </c>
      <c r="O7" s="24" t="s">
        <v>104</v>
      </c>
      <c r="P7" s="24">
        <v>4.76</v>
      </c>
      <c r="Q7" s="24">
        <v>100</v>
      </c>
      <c r="R7" s="24">
        <v>2592</v>
      </c>
      <c r="S7" s="24">
        <v>15051</v>
      </c>
      <c r="T7" s="24">
        <v>302.92</v>
      </c>
      <c r="U7" s="24">
        <v>49.69</v>
      </c>
      <c r="V7" s="24">
        <v>710</v>
      </c>
      <c r="W7" s="24">
        <v>32.549999999999997</v>
      </c>
      <c r="X7" s="24">
        <v>21.81</v>
      </c>
      <c r="Y7" s="24">
        <v>114.92</v>
      </c>
      <c r="Z7" s="24">
        <v>92.89</v>
      </c>
      <c r="AA7" s="24">
        <v>102.09</v>
      </c>
      <c r="AB7" s="24">
        <v>101.67</v>
      </c>
      <c r="AC7" s="24">
        <v>101.74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94.6</v>
      </c>
      <c r="BR7" s="24">
        <v>84.83</v>
      </c>
      <c r="BS7" s="24">
        <v>95.55</v>
      </c>
      <c r="BT7" s="24">
        <v>82.55</v>
      </c>
      <c r="BU7" s="24">
        <v>82.08</v>
      </c>
      <c r="BV7" s="24">
        <v>62.5</v>
      </c>
      <c r="BW7" s="24">
        <v>60.59</v>
      </c>
      <c r="BX7" s="24">
        <v>60</v>
      </c>
      <c r="BY7" s="24">
        <v>59.01</v>
      </c>
      <c r="BZ7" s="24">
        <v>56.06</v>
      </c>
      <c r="CA7" s="24">
        <v>53.65</v>
      </c>
      <c r="CB7" s="24">
        <v>150.68</v>
      </c>
      <c r="CC7" s="24">
        <v>172.08</v>
      </c>
      <c r="CD7" s="24">
        <v>156.72</v>
      </c>
      <c r="CE7" s="24">
        <v>185.31</v>
      </c>
      <c r="CF7" s="24">
        <v>188.48</v>
      </c>
      <c r="CG7" s="24">
        <v>269.33</v>
      </c>
      <c r="CH7" s="24">
        <v>280.23</v>
      </c>
      <c r="CI7" s="24">
        <v>282.70999999999998</v>
      </c>
      <c r="CJ7" s="24">
        <v>291.82</v>
      </c>
      <c r="CK7" s="24">
        <v>304.36</v>
      </c>
      <c r="CL7" s="24">
        <v>307.86</v>
      </c>
      <c r="CM7" s="24">
        <v>40.76</v>
      </c>
      <c r="CN7" s="24">
        <v>39.75</v>
      </c>
      <c r="CO7" s="24">
        <v>39.25</v>
      </c>
      <c r="CP7" s="24">
        <v>37.75</v>
      </c>
      <c r="CQ7" s="24">
        <v>37</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大宮 正美</cp:lastModifiedBy>
  <dcterms:created xsi:type="dcterms:W3CDTF">2025-01-24T07:39:50Z</dcterms:created>
  <dcterms:modified xsi:type="dcterms:W3CDTF">2025-01-29T05:24:24Z</dcterms:modified>
  <cp:category/>
</cp:coreProperties>
</file>