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7(令和5年度決算分)\03 財政状況資料集作成（2回目）\05 公表\02 1回目＋2回目\"/>
    </mc:Choice>
  </mc:AlternateContent>
  <bookViews>
    <workbookView xWindow="0" yWindow="0" windowWidth="23040" windowHeight="8616"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AM37" i="10"/>
  <c r="U37" i="10"/>
  <c r="C37" i="10"/>
  <c r="CO36" i="10"/>
  <c r="AM36" i="10"/>
  <c r="C36" i="10"/>
  <c r="C35" i="10"/>
  <c r="CO34" i="10"/>
  <c r="CO35" i="10" s="1"/>
  <c r="BW34" i="10"/>
  <c r="BW35" i="10" s="1"/>
  <c r="BW36" i="10" s="1"/>
  <c r="BW37" i="10" s="1"/>
  <c r="BW38" i="10" s="1"/>
  <c r="BW39"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 r="BE36" i="10" s="1"/>
  <c r="BE37" i="10" s="1"/>
</calcChain>
</file>

<file path=xl/sharedStrings.xml><?xml version="1.0" encoding="utf-8"?>
<sst xmlns="http://schemas.openxmlformats.org/spreadsheetml/2006/main" count="1113" uniqueCount="577">
  <si>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</si>
  <si>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</si>
  <si>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</si>
  <si>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</si>
  <si>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</si>
  <si>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</si>
  <si>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</si>
  <si>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</si>
  <si>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</si>
  <si>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</si>
  <si>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</si>
  <si>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</si>
  <si>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</si>
  <si>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</si>
  <si>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</si>
  <si>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</si>
  <si>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</si>
  <si>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</si>
  <si>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</si>
  <si>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</si>
  <si>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</si>
  <si>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</si>
  <si>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</si>
  <si>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</si>
  <si>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</si>
  <si>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</si>
  <si>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</si>
  <si>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</si>
  <si>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</si>
  <si>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</si>
  <si>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</si>
  <si>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</si>
  <si>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</si>
  <si>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</si>
  <si>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</si>
  <si>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</si>
  <si>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</si>
  <si>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</si>
  <si>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</si>
  <si>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</si>
  <si>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</si>
  <si>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</si>
  <si>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</si>
  <si>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</si>
  <si>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</si>
  <si>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</si>
  <si>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</si>
  <si>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</si>
  <si>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</si>
  <si>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</si>
  <si>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</si>
  <si>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</si>
  <si>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</si>
  <si>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</si>
  <si>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</si>
  <si>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</si>
  <si>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</si>
  <si>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</si>
  <si>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</si>
  <si>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</si>
  <si>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</si>
  <si>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</si>
  <si>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</si>
  <si>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</si>
  <si>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</si>
  <si>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</si>
  <si>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</si>
  <si>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</si>
  <si>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</si>
  <si>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</si>
  <si>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</si>
  <si>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</si>
  <si>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</si>
  <si>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</si>
  <si>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</si>
  <si>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</si>
  <si>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</si>
  <si>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</si>
  <si>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</si>
  <si>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</si>
  <si>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</si>
  <si>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</si>
  <si>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</si>
  <si>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</si>
  <si>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</si>
  <si>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</si>
  <si>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</si>
  <si>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</si>
  <si>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</si>
  <si>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</si>
  <si>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</si>
  <si>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</si>
  <si>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</si>
  <si>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</si>
  <si>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洋野町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</si>
  <si>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</si>
  <si>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</si>
  <si>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</si>
  <si>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</si>
  <si>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</si>
  <si>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</si>
  <si>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</si>
  <si>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</si>
  <si>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</si>
  <si>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</si>
  <si>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</si>
  <si>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</si>
  <si>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</si>
  <si>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</si>
  <si>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</si>
  <si>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</si>
  <si>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</si>
  <si>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</si>
  <si>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</si>
  <si>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</si>
  <si>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</si>
  <si>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</si>
  <si>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</si>
  <si>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</si>
  <si>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</si>
  <si>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</si>
  <si>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</si>
  <si>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</si>
  <si>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</si>
  <si>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</si>
  <si>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</si>
  <si>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</si>
  <si>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</si>
  <si>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</si>
  <si>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</si>
  <si>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</si>
  <si>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</si>
  <si>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</si>
  <si>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</si>
  <si>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</si>
  <si>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</si>
  <si>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</si>
  <si>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</si>
  <si>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</si>
  <si>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</si>
  <si>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</si>
  <si>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</si>
  <si>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</si>
  <si>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</si>
  <si>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</si>
  <si>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</si>
  <si>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</si>
  <si>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</si>
  <si>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</si>
  <si>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</si>
  <si>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</si>
  <si>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</si>
  <si>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</si>
  <si>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</si>
  <si>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</si>
  <si>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</si>
  <si>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</si>
  <si>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</si>
  <si>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</si>
  <si>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</si>
  <si>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</si>
  <si>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</si>
  <si>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</si>
  <si>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</si>
  <si>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</si>
  <si>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</si>
  <si>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</si>
  <si>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</si>
  <si>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</si>
  <si>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</si>
  <si>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</si>
  <si>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</si>
  <si>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</si>
  <si>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</si>
  <si>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</si>
  <si>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</si>
  <si>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</si>
  <si>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</si>
  <si>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</si>
  <si>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</si>
  <si>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</si>
  <si>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</si>
  <si>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</si>
  <si>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</si>
  <si>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</si>
  <si>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</si>
  <si>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</si>
  <si>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</si>
  <si>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</si>
  <si>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</si>
  <si>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</si>
  <si>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</si>
  <si>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</si>
  <si>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</si>
  <si>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</si>
  <si>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</si>
  <si>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</si>
  <si>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</si>
  <si>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</si>
  <si>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</si>
  <si>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</si>
  <si>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</si>
  <si>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</si>
  <si>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岩手県洋野町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</si>
  <si>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</si>
  <si>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</si>
  <si>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</si>
  <si>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</si>
  <si>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</si>
  <si>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</si>
  <si>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</si>
  <si>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</si>
  <si>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</si>
  <si>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</si>
  <si>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</si>
  <si>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</si>
  <si>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</si>
  <si>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</si>
  <si>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</si>
  <si>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</si>
  <si>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</si>
  <si>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</si>
  <si>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</si>
  <si>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</si>
  <si>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</si>
  <si>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</si>
  <si>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</si>
  <si>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</si>
  <si>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</si>
  <si>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</si>
  <si>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</si>
  <si>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</si>
  <si>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</si>
  <si>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</si>
  <si>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</si>
  <si>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</si>
  <si>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</si>
  <si>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</si>
  <si>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</si>
  <si>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</si>
  <si>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</si>
  <si>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</si>
  <si>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</si>
  <si>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</si>
  <si>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</si>
  <si>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</si>
  <si>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</si>
  <si>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</si>
  <si>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</si>
  <si>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</si>
  <si>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</si>
  <si>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</si>
  <si>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</si>
  <si>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</si>
  <si>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</si>
  <si>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</si>
  <si>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</si>
  <si>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</si>
  <si>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</si>
  <si>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</si>
  <si>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</si>
  <si>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</si>
  <si>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</si>
  <si>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</si>
  <si>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</si>
  <si>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</si>
  <si>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</si>
  <si>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</si>
  <si>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</si>
  <si>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</si>
  <si>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</si>
  <si>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</si>
  <si>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</si>
  <si>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</si>
  <si>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</si>
  <si>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</si>
  <si>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</si>
  <si>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</si>
  <si>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</si>
  <si>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</si>
  <si>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</si>
  <si>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</si>
  <si>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</si>
  <si>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</si>
  <si>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</si>
  <si>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</si>
  <si>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</si>
  <si>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</si>
  <si>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</si>
  <si>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</si>
  <si>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</si>
  <si>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</si>
  <si>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</si>
  <si>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</si>
  <si>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</si>
  <si>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</si>
  <si>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</si>
  <si>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</si>
  <si>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</si>
  <si>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</si>
  <si>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</si>
  <si>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</si>
  <si>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</si>
  <si>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</si>
  <si>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</si>
  <si>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</si>
  <si>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</si>
  <si>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</si>
  <si>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</si>
  <si>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</si>
  <si>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</si>
  <si>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</si>
  <si>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</si>
  <si>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</si>
  <si>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</si>
  <si>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</si>
  <si>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</si>
  <si>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</si>
  <si>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</si>
  <si>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</si>
  <si>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</si>
  <si>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</si>
  <si>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</si>
  <si>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</si>
  <si>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</si>
  <si>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</si>
  <si>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</si>
  <si>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</si>
  <si>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</si>
  <si>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</si>
  <si>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</si>
  <si>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</si>
  <si>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</si>
  <si>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</si>
  <si>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</si>
  <si>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</si>
  <si>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</si>
  <si>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</si>
  <si>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</si>
  <si>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</si>
  <si>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</si>
  <si>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</si>
  <si>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</si>
  <si>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</si>
  <si>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</si>
  <si>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</si>
  <si>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</si>
  <si>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</si>
  <si>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</si>
  <si>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</si>
  <si>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</si>
  <si>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</si>
  <si>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</si>
  <si>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</si>
  <si>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岩手県洋野町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</si>
  <si>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</si>
  <si>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</si>
  <si>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</si>
  <si>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</si>
  <si>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</si>
  <si>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</si>
  <si>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</si>
  <si>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</si>
  <si>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</si>
  <si>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</si>
  <si>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</si>
  <si>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</si>
  <si>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</si>
  <si>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</si>
  <si>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</si>
  <si>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</si>
  <si>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</si>
  <si>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</si>
  <si>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</si>
  <si>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</si>
  <si>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</si>
  <si>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</si>
  <si>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</si>
  <si>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</si>
  <si>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</si>
  <si>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</si>
  <si>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</si>
  <si>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</si>
  <si>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</si>
  <si>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</si>
  <si>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</si>
  <si>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</si>
  <si>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</si>
  <si>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</si>
  <si>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</si>
  <si>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後期高齢者医療特別会計</t>
    <phoneticPr fontId="5"/>
  </si>
  <si>
    <t>国民健康保険種市病院事業会計</t>
    <phoneticPr fontId="5"/>
  </si>
  <si>
    <t>法適用企業</t>
    <phoneticPr fontId="5"/>
  </si>
  <si>
    <t>水道事業会計</t>
    <phoneticPr fontId="5"/>
  </si>
  <si>
    <t>魚市場事業特別会計</t>
    <phoneticPr fontId="5"/>
  </si>
  <si>
    <t>法非適用企業</t>
    <phoneticPr fontId="5"/>
  </si>
  <si>
    <t>公共下水道事業特別会計</t>
    <phoneticPr fontId="5"/>
  </si>
  <si>
    <t>農業集落排水事業特別会計</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</si>
  <si>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</si>
  <si>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</si>
  <si>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</si>
  <si>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</si>
  <si>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</si>
  <si>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</si>
  <si>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</si>
  <si>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</si>
  <si>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</si>
  <si>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</si>
  <si>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</si>
  <si>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</si>
  <si>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</si>
  <si>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</si>
  <si>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</si>
  <si>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</si>
  <si>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</si>
  <si>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</si>
  <si>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</si>
  <si>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</si>
  <si>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</si>
  <si>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</si>
  <si>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</si>
  <si>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</si>
  <si>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</si>
  <si>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</si>
  <si>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</si>
  <si>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</si>
  <si>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</si>
  <si>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</si>
  <si>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</si>
  <si>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</si>
  <si>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</si>
  <si>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</si>
  <si>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</si>
  <si>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</si>
  <si>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</si>
  <si>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</si>
  <si>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</si>
  <si>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</si>
  <si>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</si>
  <si>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</si>
  <si>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</si>
  <si>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</si>
  <si>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</si>
  <si>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</si>
  <si>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</si>
  <si>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</si>
  <si>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</si>
  <si>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</si>
  <si>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</si>
  <si>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</si>
  <si>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</si>
  <si>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</si>
  <si>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</si>
  <si>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</si>
  <si>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</si>
  <si>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</si>
  <si>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</si>
  <si>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</si>
  <si>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</si>
  <si>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</si>
  <si>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</si>
  <si>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</si>
  <si>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</si>
  <si>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</si>
  <si>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</si>
  <si>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</si>
  <si>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</si>
  <si>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</si>
  <si>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</si>
  <si>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</si>
  <si>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</si>
  <si>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</si>
  <si>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</si>
  <si>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</si>
  <si>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</si>
  <si>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</si>
  <si>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</si>
  <si>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</si>
  <si>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</si>
  <si>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</si>
  <si>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</si>
  <si>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</si>
  <si>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</si>
  <si>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</si>
  <si>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</si>
  <si>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</si>
  <si>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</si>
  <si>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</si>
  <si>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</si>
  <si>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</si>
  <si>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</si>
  <si>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</si>
  <si>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</si>
  <si>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</si>
  <si>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</si>
  <si>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</si>
  <si>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</si>
  <si>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</si>
  <si>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</si>
  <si>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</si>
  <si>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</si>
  <si>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</si>
  <si>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</si>
  <si>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</si>
  <si>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</si>
  <si>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</si>
  <si>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</si>
  <si>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</si>
  <si>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</si>
  <si>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</si>
  <si>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</si>
  <si>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</si>
  <si>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</si>
  <si>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</si>
  <si>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</si>
  <si>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</si>
  <si>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</si>
  <si>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</si>
  <si>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</si>
  <si>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</si>
  <si>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</si>
  <si>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</si>
  <si>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</si>
  <si>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</si>
  <si>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</si>
  <si>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</si>
  <si>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</si>
  <si>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</si>
  <si>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</si>
  <si>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</si>
  <si>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</si>
  <si>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</si>
  <si>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</si>
  <si>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</si>
  <si>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7.84</t>
  </si>
  <si>
    <t>▲ 2.85</t>
  </si>
  <si>
    <t>▲ 3.22</t>
  </si>
  <si>
    <t>国民健康保険種市病院事業会計</t>
  </si>
  <si>
    <t>水道事業会計</t>
  </si>
  <si>
    <t>国民健康保険特別会計</t>
  </si>
  <si>
    <t>一般会計</t>
  </si>
  <si>
    <t>公共下水道事業特別会計</t>
  </si>
  <si>
    <t>国民健康保険診療施設特別会計</t>
  </si>
  <si>
    <t>農業集落排水事業特別会計</t>
  </si>
  <si>
    <t>生活排水処理事業特別会計</t>
  </si>
  <si>
    <t>その他会計（赤字）</t>
  </si>
  <si>
    <t>その他会計（黒字）</t>
  </si>
  <si>
    <t>R01</t>
    <phoneticPr fontId="5"/>
  </si>
  <si>
    <t>R02</t>
    <phoneticPr fontId="5"/>
  </si>
  <si>
    <t>R03</t>
    <phoneticPr fontId="5"/>
  </si>
  <si>
    <t>R04</t>
    <phoneticPr fontId="5"/>
  </si>
  <si>
    <t>R05</t>
    <phoneticPr fontId="5"/>
  </si>
  <si>
    <t>久慈広域連合（一般会計）</t>
  </si>
  <si>
    <t>久慈広域連合（特別会計）</t>
  </si>
  <si>
    <t>岩手県市町村総合事務組合（一般会計）</t>
  </si>
  <si>
    <t>岩手県市町村総合事務組合（特別会計）</t>
  </si>
  <si>
    <t>岩手県後期高齢者医療広域連合（一般会計）</t>
  </si>
  <si>
    <t>岩手県後期高齢者医療広域連合（特別会計）</t>
  </si>
  <si>
    <t>一般社団法人　大野畜産公社</t>
  </si>
  <si>
    <t>一般社団法人　大野ふるさと公社</t>
  </si>
  <si>
    <t>-</t>
    <phoneticPr fontId="2"/>
  </si>
  <si>
    <t>合併振興基金</t>
    <rPh sb="0" eb="6">
      <t>ガッペイシンコウキキン</t>
    </rPh>
    <phoneticPr fontId="5"/>
  </si>
  <si>
    <t>福祉基金</t>
    <rPh sb="0" eb="4">
      <t>フクシキキン</t>
    </rPh>
    <phoneticPr fontId="2"/>
  </si>
  <si>
    <t>ふるさと創生基金</t>
    <rPh sb="4" eb="8">
      <t>ソウセイキキン</t>
    </rPh>
    <phoneticPr fontId="2"/>
  </si>
  <si>
    <t>公共施設等整備基金</t>
    <rPh sb="0" eb="5">
      <t>コウキョウシセツトウ</t>
    </rPh>
    <rPh sb="5" eb="9">
      <t>セイビキキン</t>
    </rPh>
    <phoneticPr fontId="2"/>
  </si>
  <si>
    <t>農山漁村地域活性化基金</t>
    <rPh sb="0" eb="4">
      <t>ノウサンギョソン</t>
    </rPh>
    <rPh sb="4" eb="11">
      <t>チイキカッセイカキキン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</si>
  <si>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</si>
  <si>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</si>
  <si>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地方債の新規発行を抑制してきた結果、令和４～５年度は、将来負担比率が計上されなかった。財政調整金を含む充当可能基金の残高が49億円となっていることも要因となっている。
　一方、有形固定資産減価償却率は、類似団体よりも高く、上昇傾向にあることから、公共施設等総合管理計画に基づき、不要となった施設の除却や公共施設の統廃合を進め、維持管理経費の縮減にも努める必要がある。</t>
    <rPh sb="1" eb="4">
      <t>チホウサイ</t>
    </rPh>
    <rPh sb="5" eb="7">
      <t>シンキ</t>
    </rPh>
    <rPh sb="7" eb="9">
      <t>ハッコウ</t>
    </rPh>
    <rPh sb="10" eb="12">
      <t>ヨクセイ</t>
    </rPh>
    <rPh sb="16" eb="18">
      <t>ケッカ</t>
    </rPh>
    <rPh sb="19" eb="21">
      <t>レイワ</t>
    </rPh>
    <rPh sb="24" eb="26">
      <t>ネンド</t>
    </rPh>
    <rPh sb="28" eb="32">
      <t>ショウライフタン</t>
    </rPh>
    <rPh sb="32" eb="34">
      <t>ヒリツ</t>
    </rPh>
    <rPh sb="35" eb="37">
      <t>ケイジョウ</t>
    </rPh>
    <rPh sb="44" eb="49">
      <t>ザイセイチョウセイキン</t>
    </rPh>
    <rPh sb="50" eb="51">
      <t>フク</t>
    </rPh>
    <rPh sb="52" eb="56">
      <t>ジュウトウカノウ</t>
    </rPh>
    <rPh sb="56" eb="58">
      <t>キキン</t>
    </rPh>
    <rPh sb="59" eb="61">
      <t>ザンダカ</t>
    </rPh>
    <rPh sb="64" eb="66">
      <t>オクエン</t>
    </rPh>
    <rPh sb="75" eb="77">
      <t>ヨウイン</t>
    </rPh>
    <rPh sb="86" eb="88">
      <t>イッポウ</t>
    </rPh>
    <rPh sb="89" eb="93">
      <t>ユウケイコテイ</t>
    </rPh>
    <rPh sb="93" eb="95">
      <t>シサン</t>
    </rPh>
    <rPh sb="95" eb="100">
      <t>ゲンカショウキャクリツ</t>
    </rPh>
    <rPh sb="102" eb="106">
      <t>ルイジダンタイ</t>
    </rPh>
    <rPh sb="109" eb="110">
      <t>タカ</t>
    </rPh>
    <rPh sb="112" eb="114">
      <t>ジョウショウ</t>
    </rPh>
    <rPh sb="114" eb="116">
      <t>ケイコウ</t>
    </rPh>
    <rPh sb="124" eb="129">
      <t>コウキョウシセツトウ</t>
    </rPh>
    <rPh sb="129" eb="135">
      <t>ソウゴウカンリケイカク</t>
    </rPh>
    <rPh sb="136" eb="137">
      <t>モト</t>
    </rPh>
    <rPh sb="140" eb="142">
      <t>フヨウ</t>
    </rPh>
    <rPh sb="146" eb="148">
      <t>シセツ</t>
    </rPh>
    <rPh sb="149" eb="151">
      <t>ジョキャク</t>
    </rPh>
    <rPh sb="152" eb="154">
      <t>コウキョウ</t>
    </rPh>
    <rPh sb="154" eb="156">
      <t>シセツ</t>
    </rPh>
    <rPh sb="157" eb="160">
      <t>トウハイゴウ</t>
    </rPh>
    <rPh sb="161" eb="162">
      <t>スス</t>
    </rPh>
    <rPh sb="164" eb="170">
      <t>イジカンリケイヒ</t>
    </rPh>
    <rPh sb="171" eb="173">
      <t>シュクゲン</t>
    </rPh>
    <rPh sb="175" eb="176">
      <t>ツト</t>
    </rPh>
    <rPh sb="178" eb="18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</si>
  <si>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</si>
  <si>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</si>
  <si>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</si>
  <si>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</si>
  <si>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</si>
  <si>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</si>
  <si>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地方債の新規発行を抑制してきた結果、令和４～５年度は、将来負担比率が計上されなかった。財政調整金を含む充当可能基金の残高が49億円となっていることも要因となっている。
　これに伴い、実質公債費比率も減少傾向にあるが、類似団体よりは高い比率となっていることから、計画的な起債の発行に努めながら、実質公債費比率の抑制にも努める必要がある。</t>
    <rPh sb="129" eb="130">
      <t>トモナ</t>
    </rPh>
    <rPh sb="132" eb="139">
      <t>ジッシツコウサイヒヒリツ</t>
    </rPh>
    <rPh sb="140" eb="144">
      <t>ゲンショウケイコウジッシツコウサイヒヒリツヨクセイツトヒツヨウ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</si>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</sst>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74568</c:v>
                </c:pt>
                <c:pt idx="3">
                  <c:v>73693</c:v>
                </c:pt>
                <c:pt idx="4">
                  <c:v>79401</c:v>
                </c:pt>
              </c:numCache>
            </c:numRef>
          </c:val>
          <c:smooth val="0"/>
          <c:extLst>
            <c:ext xmlns:c16="http://schemas.microsoft.com/office/drawing/2014/chart" uri="{C3380CC4-5D6E-409C-BE32-E72D297353CC}">
              <c16:uniqueId val="{00000000-FD5C-4E46-B761-BF77EAA423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85913</c:v>
                </c:pt>
                <c:pt idx="1">
                  <c:v>69326</c:v>
                </c:pt>
                <c:pt idx="2">
                  <c:v>80439</c:v>
                </c:pt>
                <c:pt idx="3">
                  <c:v>58237</c:v>
                </c:pt>
                <c:pt idx="4">
                  <c:v>60465</c:v>
                </c:pt>
              </c:numCache>
            </c:numRef>
          </c:val>
          <c:smooth val="0"/>
          <c:extLst>
            <c:ext xmlns:c16="http://schemas.microsoft.com/office/drawing/2014/chart" uri="{C3380CC4-5D6E-409C-BE32-E72D297353CC}">
              <c16:uniqueId val="{00000001-FD5C-4E46-B761-BF77EAA423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1.31</c:v>
                </c:pt>
                <c:pt idx="1">
                  <c:v>7.37</c:v>
                </c:pt>
                <c:pt idx="2">
                  <c:v>7.97</c:v>
                </c:pt>
                <c:pt idx="3">
                  <c:v>1.01</c:v>
                </c:pt>
                <c:pt idx="4">
                  <c:v>0.46</c:v>
                </c:pt>
              </c:numCache>
            </c:numRef>
          </c:val>
          <c:extLst>
            <c:ext xmlns:c16="http://schemas.microsoft.com/office/drawing/2014/chart" uri="{C3380CC4-5D6E-409C-BE32-E72D297353CC}">
              <c16:uniqueId val="{00000000-F257-4579-8770-3565B6F08F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32.44</c:v>
                </c:pt>
                <c:pt idx="1">
                  <c:v>32.57</c:v>
                </c:pt>
                <c:pt idx="2">
                  <c:v>35.369999999999997</c:v>
                </c:pt>
                <c:pt idx="3">
                  <c:v>40.98</c:v>
                </c:pt>
                <c:pt idx="4">
                  <c:v>38.43</c:v>
                </c:pt>
              </c:numCache>
            </c:numRef>
          </c:val>
          <c:extLst>
            <c:ext xmlns:c16="http://schemas.microsoft.com/office/drawing/2014/chart" uri="{C3380CC4-5D6E-409C-BE32-E72D297353CC}">
              <c16:uniqueId val="{00000001-F257-4579-8770-3565B6F08F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-7.84</c:v>
                </c:pt>
                <c:pt idx="1">
                  <c:v>6.95</c:v>
                </c:pt>
                <c:pt idx="2">
                  <c:v>4.6399999999999997</c:v>
                </c:pt>
                <c:pt idx="3">
                  <c:v>-2.85</c:v>
                </c:pt>
                <c:pt idx="4">
                  <c:v>-3.22</c:v>
                </c:pt>
              </c:numCache>
            </c:numRef>
          </c:val>
          <c:smooth val="0"/>
          <c:extLst>
            <c:ext xmlns:c16="http://schemas.microsoft.com/office/drawing/2014/chart" uri="{C3380CC4-5D6E-409C-BE32-E72D297353CC}">
              <c16:uniqueId val="{00000002-F257-4579-8770-3565B6F08F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7635-40FD-B52C-FF4E24A40B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35-40FD-B52C-FF4E24A40B8A}"/>
            </c:ext>
          </c:extLst>
        </c:ser>
        <c:ser>
          <c:idx val="2"/>
          <c:order val="2"/>
          <c:tx>
            <c:strRef>
              <c:f>データシート!$A$29</c:f>
              <c:strCache>
                <c:ptCount val="1"/>
                <c:pt idx="0">
                  <c:v>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0.01</c:v>
                </c:pt>
                <c:pt idx="4">
                  <c:v>#N/A</c:v>
                </c:pt>
                <c:pt idx="5">
                  <c:v>0.02</c:v>
                </c:pt>
                <c:pt idx="6">
                  <c:v>#N/A</c:v>
                </c:pt>
                <c:pt idx="7">
                  <c:v>0.03</c:v>
                </c:pt>
                <c:pt idx="8">
                  <c:v>#N/A</c:v>
                </c:pt>
                <c:pt idx="9">
                  <c:v>0.03</c:v>
                </c:pt>
              </c:numCache>
            </c:numRef>
          </c:val>
          <c:extLst>
            <c:ext xmlns:c16="http://schemas.microsoft.com/office/drawing/2014/chart" uri="{C3380CC4-5D6E-409C-BE32-E72D297353CC}">
              <c16:uniqueId val="{00000002-7635-40FD-B52C-FF4E24A40B8A}"/>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0.03</c:v>
                </c:pt>
                <c:pt idx="8">
                  <c:v>#N/A</c:v>
                </c:pt>
                <c:pt idx="9">
                  <c:v>0.04</c:v>
                </c:pt>
              </c:numCache>
            </c:numRef>
          </c:val>
          <c:extLst>
            <c:ext xmlns:c16="http://schemas.microsoft.com/office/drawing/2014/chart" uri="{C3380CC4-5D6E-409C-BE32-E72D297353CC}">
              <c16:uniqueId val="{00000003-7635-40FD-B52C-FF4E24A40B8A}"/>
            </c:ext>
          </c:extLst>
        </c:ser>
        <c:ser>
          <c:idx val="4"/>
          <c:order val="4"/>
          <c:tx>
            <c:strRef>
              <c:f>データシート!$A$31</c:f>
              <c:strCache>
                <c:ptCount val="1"/>
                <c:pt idx="0">
                  <c:v>国民健康保険診療施設特別会計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0.08</c:v>
                </c:pt>
                <c:pt idx="4">
                  <c:v>#N/A</c:v>
                </c:pt>
                <c:pt idx="5">
                  <c:v>0.09</c:v>
                </c:pt>
                <c:pt idx="6">
                  <c:v>#N/A</c:v>
                </c:pt>
                <c:pt idx="7">
                  <c:v>7.0000000000000007E-2</c:v>
                </c:pt>
                <c:pt idx="8">
                  <c:v>#N/A</c:v>
                </c:pt>
                <c:pt idx="9">
                  <c:v>0.08</c:v>
                </c:pt>
              </c:numCache>
            </c:numRef>
          </c:val>
          <c:extLst>
            <c:ext xmlns:c16="http://schemas.microsoft.com/office/drawing/2014/chart" uri="{C3380CC4-5D6E-409C-BE32-E72D297353CC}">
              <c16:uniqueId val="{00000004-7635-40FD-B52C-FF4E24A40B8A}"/>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0.08</c:v>
                </c:pt>
                <c:pt idx="4">
                  <c:v>#N/A</c:v>
                </c:pt>
                <c:pt idx="5">
                  <c:v>0.05</c:v>
                </c:pt>
                <c:pt idx="6">
                  <c:v>#N/A</c:v>
                </c:pt>
                <c:pt idx="7">
                  <c:v>0.06</c:v>
                </c:pt>
                <c:pt idx="8">
                  <c:v>#N/A</c:v>
                </c:pt>
                <c:pt idx="9">
                  <c:v>0.14000000000000001</c:v>
                </c:pt>
              </c:numCache>
            </c:numRef>
          </c:val>
          <c:extLst>
            <c:ext xmlns:c16="http://schemas.microsoft.com/office/drawing/2014/chart" uri="{C3380CC4-5D6E-409C-BE32-E72D297353CC}">
              <c16:uniqueId val="{00000005-7635-40FD-B52C-FF4E24A40B8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1.31</c:v>
                </c:pt>
                <c:pt idx="2">
                  <c:v>#N/A</c:v>
                </c:pt>
                <c:pt idx="3">
                  <c:v>7.37</c:v>
                </c:pt>
                <c:pt idx="4">
                  <c:v>#N/A</c:v>
                </c:pt>
                <c:pt idx="5">
                  <c:v>7.96</c:v>
                </c:pt>
                <c:pt idx="6">
                  <c:v>#N/A</c:v>
                </c:pt>
                <c:pt idx="7">
                  <c:v>1</c:v>
                </c:pt>
                <c:pt idx="8">
                  <c:v>#N/A</c:v>
                </c:pt>
                <c:pt idx="9">
                  <c:v>0.46</c:v>
                </c:pt>
              </c:numCache>
            </c:numRef>
          </c:val>
          <c:extLst>
            <c:ext xmlns:c16="http://schemas.microsoft.com/office/drawing/2014/chart" uri="{C3380CC4-5D6E-409C-BE32-E72D297353CC}">
              <c16:uniqueId val="{00000006-7635-40FD-B52C-FF4E24A40B8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0.72</c:v>
                </c:pt>
                <c:pt idx="2">
                  <c:v>#N/A</c:v>
                </c:pt>
                <c:pt idx="3">
                  <c:v>0.25</c:v>
                </c:pt>
                <c:pt idx="4">
                  <c:v>#N/A</c:v>
                </c:pt>
                <c:pt idx="5">
                  <c:v>0.28000000000000003</c:v>
                </c:pt>
                <c:pt idx="6">
                  <c:v>#N/A</c:v>
                </c:pt>
                <c:pt idx="7">
                  <c:v>0.68</c:v>
                </c:pt>
                <c:pt idx="8">
                  <c:v>#N/A</c:v>
                </c:pt>
                <c:pt idx="9">
                  <c:v>1.34</c:v>
                </c:pt>
              </c:numCache>
            </c:numRef>
          </c:val>
          <c:extLst>
            <c:ext xmlns:c16="http://schemas.microsoft.com/office/drawing/2014/chart" uri="{C3380CC4-5D6E-409C-BE32-E72D297353CC}">
              <c16:uniqueId val="{00000007-7635-40FD-B52C-FF4E24A40B8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11.96</c:v>
                </c:pt>
                <c:pt idx="2">
                  <c:v>#N/A</c:v>
                </c:pt>
                <c:pt idx="3">
                  <c:v>12.35</c:v>
                </c:pt>
                <c:pt idx="4">
                  <c:v>#N/A</c:v>
                </c:pt>
                <c:pt idx="5">
                  <c:v>11.55</c:v>
                </c:pt>
                <c:pt idx="6">
                  <c:v>#N/A</c:v>
                </c:pt>
                <c:pt idx="7">
                  <c:v>11.37</c:v>
                </c:pt>
                <c:pt idx="8">
                  <c:v>#N/A</c:v>
                </c:pt>
                <c:pt idx="9">
                  <c:v>11.81</c:v>
                </c:pt>
              </c:numCache>
            </c:numRef>
          </c:val>
          <c:extLst>
            <c:ext xmlns:c16="http://schemas.microsoft.com/office/drawing/2014/chart" uri="{C3380CC4-5D6E-409C-BE32-E72D297353CC}">
              <c16:uniqueId val="{00000008-7635-40FD-B52C-FF4E24A40B8A}"/>
            </c:ext>
          </c:extLst>
        </c:ser>
        <c:ser>
          <c:idx val="9"/>
          <c:order val="9"/>
          <c:tx>
            <c:strRef>
              <c:f>データシート!$A$36</c:f>
              <c:strCache>
                <c:ptCount val="1"/>
                <c:pt idx="0">
                  <c:v>国民健康保険種市病院事業会計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13.07</c:v>
                </c:pt>
                <c:pt idx="2">
                  <c:v>#N/A</c:v>
                </c:pt>
                <c:pt idx="3">
                  <c:v>12.07</c:v>
                </c:pt>
                <c:pt idx="4">
                  <c:v>#N/A</c:v>
                </c:pt>
                <c:pt idx="5">
                  <c:v>12.62</c:v>
                </c:pt>
                <c:pt idx="6">
                  <c:v>#N/A</c:v>
                </c:pt>
                <c:pt idx="7">
                  <c:v>14.61</c:v>
                </c:pt>
                <c:pt idx="8">
                  <c:v>#N/A</c:v>
                </c:pt>
                <c:pt idx="9">
                  <c:v>13.64</c:v>
                </c:pt>
              </c:numCache>
            </c:numRef>
          </c:val>
          <c:extLst>
            <c:ext xmlns:c16="http://schemas.microsoft.com/office/drawing/2014/chart" uri="{C3380CC4-5D6E-409C-BE32-E72D297353CC}">
              <c16:uniqueId val="{00000009-7635-40FD-B52C-FF4E24A40B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1378</c:v>
                </c:pt>
                <c:pt idx="5">
                  <c:v>1398</c:v>
                </c:pt>
                <c:pt idx="8">
                  <c:v>1408</c:v>
                </c:pt>
                <c:pt idx="11">
                  <c:v>1372</c:v>
                </c:pt>
                <c:pt idx="14">
                  <c:v>1289</c:v>
                </c:pt>
              </c:numCache>
            </c:numRef>
          </c:val>
          <c:extLst>
            <c:ext xmlns:c16="http://schemas.microsoft.com/office/drawing/2014/chart" uri="{C3380CC4-5D6E-409C-BE32-E72D297353CC}">
              <c16:uniqueId val="{00000000-AEAF-4426-B3D9-77EDBF7086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EAF-4426-B3D9-77EDBF7086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2-AEAF-4426-B3D9-77EDBF7086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AEAF-4426-B3D9-77EDBF7086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451</c:v>
                </c:pt>
                <c:pt idx="3">
                  <c:v>440</c:v>
                </c:pt>
                <c:pt idx="6">
                  <c:v>424</c:v>
                </c:pt>
                <c:pt idx="9">
                  <c:v>425</c:v>
                </c:pt>
                <c:pt idx="12">
                  <c:v>411</c:v>
                </c:pt>
              </c:numCache>
            </c:numRef>
          </c:val>
          <c:extLst>
            <c:ext xmlns:c16="http://schemas.microsoft.com/office/drawing/2014/chart" uri="{C3380CC4-5D6E-409C-BE32-E72D297353CC}">
              <c16:uniqueId val="{00000004-AEAF-4426-B3D9-77EDBF7086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AF-4426-B3D9-77EDBF7086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AF-4426-B3D9-77EDBF7086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1648</c:v>
                </c:pt>
                <c:pt idx="3">
                  <c:v>1562</c:v>
                </c:pt>
                <c:pt idx="6">
                  <c:v>1611</c:v>
                </c:pt>
                <c:pt idx="9">
                  <c:v>1647</c:v>
                </c:pt>
                <c:pt idx="12">
                  <c:v>1511</c:v>
                </c:pt>
              </c:numCache>
            </c:numRef>
          </c:val>
          <c:extLst>
            <c:ext xmlns:c16="http://schemas.microsoft.com/office/drawing/2014/chart" uri="{C3380CC4-5D6E-409C-BE32-E72D297353CC}">
              <c16:uniqueId val="{00000007-AEAF-4426-B3D9-77EDBF7086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724</c:v>
                </c:pt>
                <c:pt idx="2">
                  <c:v>#N/A</c:v>
                </c:pt>
                <c:pt idx="3">
                  <c:v>#N/A</c:v>
                </c:pt>
                <c:pt idx="4">
                  <c:v>606</c:v>
                </c:pt>
                <c:pt idx="5">
                  <c:v>#N/A</c:v>
                </c:pt>
                <c:pt idx="6">
                  <c:v>#N/A</c:v>
                </c:pt>
                <c:pt idx="7">
                  <c:v>629</c:v>
                </c:pt>
                <c:pt idx="8">
                  <c:v>#N/A</c:v>
                </c:pt>
                <c:pt idx="9">
                  <c:v>#N/A</c:v>
                </c:pt>
                <c:pt idx="10">
                  <c:v>702</c:v>
                </c:pt>
                <c:pt idx="11">
                  <c:v>#N/A</c:v>
                </c:pt>
                <c:pt idx="12">
                  <c:v>#N/A</c:v>
                </c:pt>
                <c:pt idx="13">
                  <c:v>635</c:v>
                </c:pt>
                <c:pt idx="14">
                  <c:v>#N/A</c:v>
                </c:pt>
              </c:numCache>
            </c:numRef>
          </c:val>
          <c:smooth val="0"/>
          <c:extLst>
            <c:ext xmlns:c16="http://schemas.microsoft.com/office/drawing/2014/chart" uri="{C3380CC4-5D6E-409C-BE32-E72D297353CC}">
              <c16:uniqueId val="{00000008-AEAF-4426-B3D9-77EDBF7086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11828</c:v>
                </c:pt>
                <c:pt idx="5">
                  <c:v>11602</c:v>
                </c:pt>
                <c:pt idx="8">
                  <c:v>11037</c:v>
                </c:pt>
                <c:pt idx="11">
                  <c:v>10215</c:v>
                </c:pt>
                <c:pt idx="14">
                  <c:v>9406</c:v>
                </c:pt>
              </c:numCache>
            </c:numRef>
          </c:val>
          <c:extLst>
            <c:ext xmlns:c16="http://schemas.microsoft.com/office/drawing/2014/chart" uri="{C3380CC4-5D6E-409C-BE32-E72D297353CC}">
              <c16:uniqueId val="{00000000-CB0D-4465-99DF-D05BFBD18B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715</c:v>
                </c:pt>
                <c:pt idx="5">
                  <c:v>661</c:v>
                </c:pt>
                <c:pt idx="8">
                  <c:v>595</c:v>
                </c:pt>
                <c:pt idx="11">
                  <c:v>534</c:v>
                </c:pt>
                <c:pt idx="14">
                  <c:v>478</c:v>
                </c:pt>
              </c:numCache>
            </c:numRef>
          </c:val>
          <c:extLst>
            <c:ext xmlns:c16="http://schemas.microsoft.com/office/drawing/2014/chart" uri="{C3380CC4-5D6E-409C-BE32-E72D297353CC}">
              <c16:uniqueId val="{00000001-CB0D-4465-99DF-D05BFBD18B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4681</c:v>
                </c:pt>
                <c:pt idx="5">
                  <c:v>4731</c:v>
                </c:pt>
                <c:pt idx="8">
                  <c:v>4889</c:v>
                </c:pt>
                <c:pt idx="11">
                  <c:v>5201</c:v>
                </c:pt>
                <c:pt idx="14">
                  <c:v>4905</c:v>
                </c:pt>
              </c:numCache>
            </c:numRef>
          </c:val>
          <c:extLst>
            <c:ext xmlns:c16="http://schemas.microsoft.com/office/drawing/2014/chart" uri="{C3380CC4-5D6E-409C-BE32-E72D297353CC}">
              <c16:uniqueId val="{00000002-CB0D-4465-99DF-D05BFBD18B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0D-4465-99DF-D05BFBD18B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0D-4465-99DF-D05BFBD18B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0D-4465-99DF-D05BFBD18B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588</c:v>
                </c:pt>
                <c:pt idx="3">
                  <c:v>631</c:v>
                </c:pt>
                <c:pt idx="6">
                  <c:v>555</c:v>
                </c:pt>
                <c:pt idx="9">
                  <c:v>510</c:v>
                </c:pt>
                <c:pt idx="12">
                  <c:v>562</c:v>
                </c:pt>
              </c:numCache>
            </c:numRef>
          </c:val>
          <c:extLst>
            <c:ext xmlns:c16="http://schemas.microsoft.com/office/drawing/2014/chart" uri="{C3380CC4-5D6E-409C-BE32-E72D297353CC}">
              <c16:uniqueId val="{00000006-CB0D-4465-99DF-D05BFBD18B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c:v>
                </c:pt>
                <c:pt idx="3">
                  <c:v>12</c:v>
                </c:pt>
                <c:pt idx="6">
                  <c:v>10</c:v>
                </c:pt>
                <c:pt idx="9">
                  <c:v>9</c:v>
                </c:pt>
                <c:pt idx="12">
                  <c:v>9</c:v>
                </c:pt>
              </c:numCache>
            </c:numRef>
          </c:val>
          <c:extLst>
            <c:ext xmlns:c16="http://schemas.microsoft.com/office/drawing/2014/chart" uri="{C3380CC4-5D6E-409C-BE32-E72D297353CC}">
              <c16:uniqueId val="{00000007-CB0D-4465-99DF-D05BFBD18B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4911</c:v>
                </c:pt>
                <c:pt idx="3">
                  <c:v>4613</c:v>
                </c:pt>
                <c:pt idx="6">
                  <c:v>4215</c:v>
                </c:pt>
                <c:pt idx="9">
                  <c:v>3878</c:v>
                </c:pt>
                <c:pt idx="12">
                  <c:v>3523</c:v>
                </c:pt>
              </c:numCache>
            </c:numRef>
          </c:val>
          <c:extLst>
            <c:ext xmlns:c16="http://schemas.microsoft.com/office/drawing/2014/chart" uri="{C3380CC4-5D6E-409C-BE32-E72D297353CC}">
              <c16:uniqueId val="{00000008-CB0D-4465-99DF-D05BFBD18B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B0D-4465-99DF-D05BFBD18B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13215</c:v>
                </c:pt>
                <c:pt idx="3">
                  <c:v>12797</c:v>
                </c:pt>
                <c:pt idx="6">
                  <c:v>12248</c:v>
                </c:pt>
                <c:pt idx="9">
                  <c:v>11081</c:v>
                </c:pt>
                <c:pt idx="12">
                  <c:v>10110</c:v>
                </c:pt>
              </c:numCache>
            </c:numRef>
          </c:val>
          <c:extLst>
            <c:ext xmlns:c16="http://schemas.microsoft.com/office/drawing/2014/chart" uri="{C3380CC4-5D6E-409C-BE32-E72D297353CC}">
              <c16:uniqueId val="{0000000A-CB0D-4465-99DF-D05BFBD18B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1501</c:v>
                </c:pt>
                <c:pt idx="2">
                  <c:v>#N/A</c:v>
                </c:pt>
                <c:pt idx="3">
                  <c:v>#N/A</c:v>
                </c:pt>
                <c:pt idx="4">
                  <c:v>1058</c:v>
                </c:pt>
                <c:pt idx="5">
                  <c:v>#N/A</c:v>
                </c:pt>
                <c:pt idx="6">
                  <c:v>#N/A</c:v>
                </c:pt>
                <c:pt idx="7">
                  <c:v>506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B0D-4465-99DF-D05BFBD18B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2514</c:v>
                </c:pt>
                <c:pt idx="1">
                  <c:v>2815</c:v>
                </c:pt>
                <c:pt idx="2">
                  <c:v>2632</c:v>
                </c:pt>
              </c:numCache>
            </c:numRef>
          </c:val>
          <c:extLst>
            <c:ext xmlns:c16="http://schemas.microsoft.com/office/drawing/2014/chart" uri="{C3380CC4-5D6E-409C-BE32-E72D297353CC}">
              <c16:uniqueId val="{00000000-A36C-4AD6-9656-09C925D141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593</c:v>
                </c:pt>
                <c:pt idx="1">
                  <c:v>588</c:v>
                </c:pt>
                <c:pt idx="2">
                  <c:v>609</c:v>
                </c:pt>
              </c:numCache>
            </c:numRef>
          </c:val>
          <c:extLst>
            <c:ext xmlns:c16="http://schemas.microsoft.com/office/drawing/2014/chart" uri="{C3380CC4-5D6E-409C-BE32-E72D297353CC}">
              <c16:uniqueId val="{00000001-A36C-4AD6-9656-09C925D141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2560</c:v>
                </c:pt>
                <c:pt idx="1">
                  <c:v>2607</c:v>
                </c:pt>
                <c:pt idx="2">
                  <c:v>2462</c:v>
                </c:pt>
              </c:numCache>
            </c:numRef>
          </c:val>
          <c:extLst>
            <c:ext xmlns:c16="http://schemas.microsoft.com/office/drawing/2014/chart" uri="{C3380CC4-5D6E-409C-BE32-E72D297353CC}">
              <c16:uniqueId val="{00000002-A36C-4AD6-9656-09C925D141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{3E680883-C3C4-479E-852D-FDF5A2C0BE64}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F42-4B40-8BE6-41097117DB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{62258165-6519-47FF-AD77-AD7351BE020D}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42-4B40-8BE6-41097117DB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{67ECAC74-EA2B-48A5-96ED-F05978570C9F}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42-4B40-8BE6-41097117DB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{AB181926-98B9-4E41-8EE8-E1DC9C8FEF2F}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42-4B40-8BE6-41097117DB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{DB8BF692-2A1E-468F-93F8-8340DE2F715B}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42-4B40-8BE6-41097117DB14}"/>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{11970B54-1D7A-4776-B84E-6B90B6DFA4F6}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F42-4B40-8BE6-41097117DB14}"/>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{764F862F-E074-4DB2-ACF2-ED3F706545D9}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F42-4B40-8BE6-41097117DB1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{36C56763-063F-4522-832C-23BA02180961}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F42-4B40-8BE6-41097117DB1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{899C632A-D97A-4BFF-B705-ACFE113A7F64}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F42-4B40-8BE6-41097117DB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67.099999999999994</c:v>
                </c:pt>
                <c:pt idx="8">
                  <c:v>68.7</c:v>
                </c:pt>
                <c:pt idx="16">
                  <c:v>70.099999999999994</c:v>
                </c:pt>
                <c:pt idx="24">
                  <c:v>71.599999999999994</c:v>
                </c:pt>
                <c:pt idx="32">
                  <c:v>73.2</c:v>
                </c:pt>
              </c:numCache>
            </c:numRef>
          </c:xVal>
          <c:yVal>
            <c:numRef>
              <c:f>公会計指標分析・財政指標組合せ分析表!$BP$51:$DC$51</c:f>
              <c:numCache>
                <c:formatCode>#,##0.0;"▲ "#,##0.0</c:formatCode>
                <c:ptCount val="40"/>
                <c:pt idx="0">
                  <c:v>27.5</c:v>
                </c:pt>
                <c:pt idx="8">
                  <c:v>18.899999999999999</c:v>
                </c:pt>
                <c:pt idx="16">
                  <c:v>8.6999999999999993</c:v>
                </c:pt>
              </c:numCache>
            </c:numRef>
          </c:yVal>
          <c:smooth val="0"/>
          <c:extLst>
            <c:ext xmlns:c16="http://schemas.microsoft.com/office/drawing/2014/chart" uri="{C3380CC4-5D6E-409C-BE32-E72D297353CC}">
              <c16:uniqueId val="{00000009-BF42-4B40-8BE6-41097117DB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{5A6AF082-F45F-4C75-9494-1B688C2CB99A}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F42-4B40-8BE6-41097117DB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{B9804D71-D54E-4D47-BF7E-A36F58AB8519}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42-4B40-8BE6-41097117DB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{C9F81E2C-21A1-4D1B-91C4-C7C924E0D4E4}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42-4B40-8BE6-41097117DB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{049D3C49-4755-46FE-A9FE-8D9429AB8BE2}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42-4B40-8BE6-41097117DB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{D68E5D87-055C-485B-9197-819CD5E2966D}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42-4B40-8BE6-41097117DB14}"/>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{EB3D99C1-C786-46E5-8E00-83DD6519D49C}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F42-4B40-8BE6-41097117DB14}"/>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{B46B769D-AACD-4E5D-8C97-9AE9A01FB4AF}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F42-4B40-8BE6-41097117DB14}"/>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{25A3FA49-EBA0-43D2-83B8-55F569F220B6}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F42-4B40-8BE6-41097117DB14}"/>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{A73DF778-18D3-46DE-B806-962C1366DA8D}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F42-4B40-8BE6-41097117DB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64.3</c:v>
                </c:pt>
                <c:pt idx="24">
                  <c:v>65.7</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BF42-4B40-8BE6-41097117DB14}"/>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{3F8E606A-F739-446A-9220-755458E7B6DD}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521-43A3-A949-AFBAD3BC75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{1F223965-DAF8-46C1-AD85-A3EF0AE942B6}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21-43A3-A949-AFBAD3BC75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{0422AB05-7BA3-4D45-9DD8-BD06A4DFE9E6}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21-43A3-A949-AFBAD3BC75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{F39C09A5-0C5C-460A-BA73-60D17079EA6A}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21-43A3-A949-AFBAD3BC75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{3FE449A9-CBBA-4233-9E9D-EC9380A1E05D}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21-43A3-A949-AFBAD3BC754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{10516477-D290-43B4-86A2-1F79655019F8}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521-43A3-A949-AFBAD3BC754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{AF572CA1-4988-4AAB-A9F5-B678AC1C49E1}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521-43A3-A949-AFBAD3BC754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{953E553B-7C14-4294-AA75-2891C5EE5421}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521-43A3-A949-AFBAD3BC754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{2800DB95-62AD-4A32-A408-93CC4B9D2839}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521-43A3-A949-AFBAD3BC75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12.2</c:v>
                </c:pt>
                <c:pt idx="16">
                  <c:v>11.6</c:v>
                </c:pt>
                <c:pt idx="24">
                  <c:v>11.4</c:v>
                </c:pt>
                <c:pt idx="32">
                  <c:v>11.5</c:v>
                </c:pt>
              </c:numCache>
            </c:numRef>
          </c:xVal>
          <c:yVal>
            <c:numRef>
              <c:f>公会計指標分析・財政指標組合せ分析表!$BP$73:$DC$73</c:f>
              <c:numCache>
                <c:formatCode>#,##0.0;"▲ "#,##0.0</c:formatCode>
                <c:ptCount val="40"/>
                <c:pt idx="0">
                  <c:v>27.5</c:v>
                </c:pt>
                <c:pt idx="8">
                  <c:v>18.899999999999999</c:v>
                </c:pt>
                <c:pt idx="16">
                  <c:v>8.6999999999999993</c:v>
                </c:pt>
              </c:numCache>
            </c:numRef>
          </c:yVal>
          <c:smooth val="0"/>
          <c:extLst>
            <c:ext xmlns:c16="http://schemas.microsoft.com/office/drawing/2014/chart" uri="{C3380CC4-5D6E-409C-BE32-E72D297353CC}">
              <c16:uniqueId val="{00000009-2521-43A3-A949-AFBAD3BC75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{BD00D70A-F5A5-44A4-9CF2-95382CA4586F}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521-43A3-A949-AFBAD3BC75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{BAB9F2F5-06FF-498F-AE77-EFE601462A67}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21-43A3-A949-AFBAD3BC75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{A501BBEE-EB87-4515-9BB4-04A6D38AFB03}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21-43A3-A949-AFBAD3BC75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{FA6CFF2D-4689-4461-AFAF-640195743D19}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21-43A3-A949-AFBAD3BC75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{DD315FA4-989A-448B-888A-0B5E5E924505}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21-43A3-A949-AFBAD3BC754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{F9E49B70-3710-4753-AA68-2BEE6F20785A}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521-43A3-A949-AFBAD3BC7547}"/>
                </c:ext>
              </c:extLst>
            </c:dLbl>
            <c:dLbl>
              <c:idx val="16"/>
              <c:layout>
                <c:manualLayout>
                  <c:x val="0"/>
                  <c:y val="-3.769349691452948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{58F4F556-EC15-4821-B683-7CBEF5B4E9FF}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521-43A3-A949-AFBAD3BC7547}"/>
                </c:ext>
              </c:extLst>
            </c:dLbl>
            <c:dLbl>
              <c:idx val="24"/>
              <c:layout>
                <c:manualLayout>
                  <c:x val="0"/>
                  <c:y val="3.77676454733075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{10F03054-B304-4627-BC26-EF7B316A8071}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521-43A3-A949-AFBAD3BC7547}"/>
                </c:ext>
              </c:extLst>
            </c:dLbl>
            <c:dLbl>
              <c:idx val="32"/>
              <c:layout>
                <c:manualLayout>
                  <c:x val="0"/>
                  <c:y val="-7.3806071208645484E-5"/>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{EAB237DE-ECE3-4AA7-99FB-8A75B1530552}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521-43A3-A949-AFBAD3BC75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c:v>
                </c:pt>
                <c:pt idx="32">
                  <c:v>8</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2521-43A3-A949-AFBAD3BC7547}"/>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岩手県洋野町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元利償還金については令和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年度をピークに減少傾向に転じたところであり、令和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136,569</a:t>
          </a:r>
          <a:r>
            <a:rPr kumimoji="1" lang="ja-JP" altLang="en-US" sz="1100">
              <a:latin typeface="ＭＳ ゴシック" pitchFamily="49" charset="-128"/>
              <a:ea typeface="ＭＳ ゴシック" pitchFamily="49" charset="-128"/>
            </a:rPr>
            <a:t>千円減となった。過疎対策事業債△</a:t>
          </a:r>
          <a:r>
            <a:rPr kumimoji="1" lang="en-US" altLang="ja-JP" sz="1100">
              <a:latin typeface="ＭＳ ゴシック" pitchFamily="49" charset="-128"/>
              <a:ea typeface="ＭＳ ゴシック" pitchFamily="49" charset="-128"/>
            </a:rPr>
            <a:t>11,212</a:t>
          </a:r>
          <a:r>
            <a:rPr kumimoji="1" lang="ja-JP" altLang="en-US" sz="1100">
              <a:latin typeface="ＭＳ ゴシック" pitchFamily="49" charset="-128"/>
              <a:ea typeface="ＭＳ ゴシック" pitchFamily="49" charset="-128"/>
            </a:rPr>
            <a:t>千円減、合併特例債△</a:t>
          </a:r>
          <a:r>
            <a:rPr kumimoji="1" lang="en-US" altLang="ja-JP" sz="1100">
              <a:latin typeface="ＭＳ ゴシック" pitchFamily="49" charset="-128"/>
              <a:ea typeface="ＭＳ ゴシック" pitchFamily="49" charset="-128"/>
            </a:rPr>
            <a:t>36,254</a:t>
          </a:r>
          <a:r>
            <a:rPr kumimoji="1" lang="ja-JP" altLang="en-US" sz="1100">
              <a:latin typeface="ＭＳ ゴシック" pitchFamily="49" charset="-128"/>
              <a:ea typeface="ＭＳ ゴシック" pitchFamily="49" charset="-128"/>
            </a:rPr>
            <a:t>千円減等が要因である。</a:t>
          </a:r>
        </a:p>
        <a:p>
          <a:r>
            <a:rPr kumimoji="1" lang="ja-JP" altLang="en-US" sz="1100">
              <a:latin typeface="ＭＳ ゴシック" pitchFamily="49" charset="-128"/>
              <a:ea typeface="ＭＳ ゴシック" pitchFamily="49" charset="-128"/>
            </a:rPr>
            <a:t>　実質公債費比率の分子についても減少し、令和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635,160</a:t>
          </a:r>
          <a:r>
            <a:rPr kumimoji="1" lang="ja-JP" altLang="en-US" sz="1100">
              <a:latin typeface="ＭＳ ゴシック" pitchFamily="49" charset="-128"/>
              <a:ea typeface="ＭＳ ゴシック" pitchFamily="49" charset="-128"/>
            </a:rPr>
            <a:t>千円（△</a:t>
          </a:r>
          <a:r>
            <a:rPr kumimoji="1" lang="en-US" altLang="ja-JP" sz="1100">
              <a:latin typeface="ＭＳ ゴシック" pitchFamily="49" charset="-128"/>
              <a:ea typeface="ＭＳ ゴシック" pitchFamily="49" charset="-128"/>
            </a:rPr>
            <a:t>9.5</a:t>
          </a:r>
          <a:r>
            <a:rPr kumimoji="1" lang="ja-JP" altLang="en-US" sz="1100">
              <a:latin typeface="ＭＳ ゴシック" pitchFamily="49" charset="-128"/>
              <a:ea typeface="ＭＳ ゴシック" pitchFamily="49" charset="-128"/>
            </a:rPr>
            <a:t>％）減となった。　</a:t>
          </a:r>
        </a:p>
        <a:p>
          <a:r>
            <a:rPr kumimoji="1" lang="ja-JP" altLang="en-US" sz="1100">
              <a:latin typeface="ＭＳ ゴシック" pitchFamily="49" charset="-128"/>
              <a:ea typeface="ＭＳ ゴシック" pitchFamily="49" charset="-128"/>
            </a:rPr>
            <a:t>　事業費補正により基準財政需要額に算入された公債費は△</a:t>
          </a:r>
          <a:r>
            <a:rPr kumimoji="1" lang="en-US" altLang="ja-JP" sz="1100">
              <a:latin typeface="ＭＳ ゴシック" pitchFamily="49" charset="-128"/>
              <a:ea typeface="ＭＳ ゴシック" pitchFamily="49" charset="-128"/>
            </a:rPr>
            <a:t>13,835</a:t>
          </a:r>
          <a:r>
            <a:rPr kumimoji="1" lang="ja-JP" altLang="en-US" sz="1100">
              <a:latin typeface="ＭＳ ゴシック" pitchFamily="49" charset="-128"/>
              <a:ea typeface="ＭＳ ゴシック" pitchFamily="49" charset="-128"/>
            </a:rPr>
            <a:t>千円減、災害復旧費等に係る基準財政需要額は、東日本大震災全国緊急防災施策等債、合併特例事業債の減等により△</a:t>
          </a:r>
          <a:r>
            <a:rPr kumimoji="1" lang="en-US" altLang="ja-JP" sz="1100">
              <a:latin typeface="ＭＳ ゴシック" pitchFamily="49" charset="-128"/>
              <a:ea typeface="ＭＳ ゴシック" pitchFamily="49" charset="-128"/>
            </a:rPr>
            <a:t>60,944</a:t>
          </a:r>
          <a:r>
            <a:rPr kumimoji="1" lang="ja-JP" altLang="en-US" sz="1100">
              <a:latin typeface="ＭＳ ゴシック" pitchFamily="49" charset="-128"/>
              <a:ea typeface="ＭＳ ゴシック" pitchFamily="49" charset="-128"/>
            </a:rPr>
            <a:t>千円減となり、基準財政需要額算入額は△</a:t>
          </a:r>
          <a:r>
            <a:rPr kumimoji="1" lang="en-US" altLang="ja-JP" sz="1100">
              <a:latin typeface="ＭＳ ゴシック" pitchFamily="49" charset="-128"/>
              <a:ea typeface="ＭＳ ゴシック" pitchFamily="49" charset="-128"/>
            </a:rPr>
            <a:t>82,520</a:t>
          </a:r>
          <a:r>
            <a:rPr kumimoji="1" lang="ja-JP" altLang="en-US" sz="1100">
              <a:latin typeface="ＭＳ ゴシック" pitchFamily="49" charset="-128"/>
              <a:ea typeface="ＭＳ ゴシック" pitchFamily="49" charset="-128"/>
            </a:rPr>
            <a:t>千円減となった。</a:t>
          </a:r>
        </a:p>
        <a:p>
          <a:r>
            <a:rPr kumimoji="1" lang="ja-JP" altLang="en-US" sz="1100">
              <a:latin typeface="ＭＳ ゴシック" pitchFamily="49" charset="-128"/>
              <a:ea typeface="ＭＳ ゴシック" pitchFamily="49" charset="-128"/>
            </a:rPr>
            <a:t>　公債費は今後減少していく見通しであるが、健康福祉総合センターや大野小学校改築事業など、大規模事業が見込まれていることから、基金や有利な起債を有効活用しつつ規模を一定程度維持しながら、住民サービスを低下させることのないよ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岩手県洋野町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将来負担額は、これまで発行してきた地方債残高が令和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年度末で</a:t>
          </a:r>
          <a:r>
            <a:rPr kumimoji="1" lang="en-US" altLang="ja-JP" sz="1200">
              <a:latin typeface="ＭＳ ゴシック" pitchFamily="49" charset="-128"/>
              <a:ea typeface="ＭＳ ゴシック" pitchFamily="49" charset="-128"/>
            </a:rPr>
            <a:t>10,110,305</a:t>
          </a:r>
          <a:r>
            <a:rPr kumimoji="1" lang="ja-JP" altLang="en-US" sz="1200">
              <a:latin typeface="ＭＳ ゴシック" pitchFamily="49" charset="-128"/>
              <a:ea typeface="ＭＳ ゴシック" pitchFamily="49" charset="-128"/>
            </a:rPr>
            <a:t>千円であり、前年度に比べて△</a:t>
          </a:r>
          <a:r>
            <a:rPr kumimoji="1" lang="en-US" altLang="ja-JP" sz="1200">
              <a:latin typeface="ＭＳ ゴシック" pitchFamily="49" charset="-128"/>
              <a:ea typeface="ＭＳ ゴシック" pitchFamily="49" charset="-128"/>
            </a:rPr>
            <a:t>971,127</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8.8</a:t>
          </a:r>
          <a:r>
            <a:rPr kumimoji="1" lang="ja-JP" altLang="en-US" sz="1200">
              <a:latin typeface="ＭＳ ゴシック" pitchFamily="49" charset="-128"/>
              <a:ea typeface="ＭＳ ゴシック" pitchFamily="49" charset="-128"/>
            </a:rPr>
            <a:t>％）減、公営企業債等繰入見込額は前年比△</a:t>
          </a:r>
          <a:r>
            <a:rPr kumimoji="1" lang="en-US" altLang="ja-JP" sz="1200">
              <a:latin typeface="ＭＳ ゴシック" pitchFamily="49" charset="-128"/>
              <a:ea typeface="ＭＳ ゴシック" pitchFamily="49" charset="-128"/>
            </a:rPr>
            <a:t>355,001</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9.2</a:t>
          </a:r>
          <a:r>
            <a:rPr kumimoji="1" lang="ja-JP" altLang="en-US" sz="1200">
              <a:latin typeface="ＭＳ ゴシック" pitchFamily="49" charset="-128"/>
              <a:ea typeface="ＭＳ ゴシック" pitchFamily="49" charset="-128"/>
            </a:rPr>
            <a:t>％）減、退職手当負担見込額は前年比</a:t>
          </a:r>
          <a:r>
            <a:rPr kumimoji="1" lang="en-US" altLang="ja-JP" sz="1200">
              <a:latin typeface="ＭＳ ゴシック" pitchFamily="49" charset="-128"/>
              <a:ea typeface="ＭＳ ゴシック" pitchFamily="49" charset="-128"/>
            </a:rPr>
            <a:t>52,877</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10.4</a:t>
          </a:r>
          <a:r>
            <a:rPr kumimoji="1" lang="ja-JP" altLang="en-US" sz="1200">
              <a:latin typeface="ＭＳ ゴシック" pitchFamily="49" charset="-128"/>
              <a:ea typeface="ＭＳ ゴシック" pitchFamily="49" charset="-128"/>
            </a:rPr>
            <a:t>％）増となった。全体では△</a:t>
          </a:r>
          <a:r>
            <a:rPr kumimoji="1" lang="en-US" altLang="ja-JP" sz="1200">
              <a:latin typeface="ＭＳ ゴシック" pitchFamily="49" charset="-128"/>
              <a:ea typeface="ＭＳ ゴシック" pitchFamily="49" charset="-128"/>
            </a:rPr>
            <a:t>1,273,905</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8.2</a:t>
          </a:r>
          <a:r>
            <a:rPr kumimoji="1" lang="ja-JP" altLang="en-US" sz="1200">
              <a:latin typeface="ＭＳ ゴシック" pitchFamily="49" charset="-128"/>
              <a:ea typeface="ＭＳ ゴシック" pitchFamily="49" charset="-128"/>
            </a:rPr>
            <a:t>％）減となった。</a:t>
          </a:r>
        </a:p>
        <a:p>
          <a:r>
            <a:rPr kumimoji="1" lang="ja-JP" altLang="en-US" sz="1200">
              <a:latin typeface="ＭＳ ゴシック" pitchFamily="49" charset="-128"/>
              <a:ea typeface="ＭＳ ゴシック" pitchFamily="49" charset="-128"/>
            </a:rPr>
            <a:t>　充当可能財源等は、財政調整基金が前年度に比べ△</a:t>
          </a:r>
          <a:r>
            <a:rPr kumimoji="1" lang="en-US" altLang="ja-JP" sz="1200">
              <a:latin typeface="ＭＳ ゴシック" pitchFamily="49" charset="-128"/>
              <a:ea typeface="ＭＳ ゴシック" pitchFamily="49" charset="-128"/>
            </a:rPr>
            <a:t>306,680</a:t>
          </a:r>
          <a:r>
            <a:rPr kumimoji="1" lang="ja-JP" altLang="en-US" sz="1200">
              <a:latin typeface="ＭＳ ゴシック" pitchFamily="49" charset="-128"/>
              <a:ea typeface="ＭＳ ゴシック" pitchFamily="49" charset="-128"/>
            </a:rPr>
            <a:t>千円減、減債基金が</a:t>
          </a:r>
          <a:r>
            <a:rPr kumimoji="1" lang="en-US" altLang="ja-JP" sz="1200">
              <a:latin typeface="ＭＳ ゴシック" pitchFamily="49" charset="-128"/>
              <a:ea typeface="ＭＳ ゴシック" pitchFamily="49" charset="-128"/>
            </a:rPr>
            <a:t>21,178</a:t>
          </a:r>
          <a:r>
            <a:rPr kumimoji="1" lang="ja-JP" altLang="en-US" sz="1200">
              <a:latin typeface="ＭＳ ゴシック" pitchFamily="49" charset="-128"/>
              <a:ea typeface="ＭＳ ゴシック" pitchFamily="49" charset="-128"/>
            </a:rPr>
            <a:t>千円増となっており、充当可能基金全体では△</a:t>
          </a:r>
          <a:r>
            <a:rPr kumimoji="1" lang="en-US" altLang="ja-JP" sz="1200">
              <a:latin typeface="ＭＳ ゴシック" pitchFamily="49" charset="-128"/>
              <a:ea typeface="ＭＳ ゴシック" pitchFamily="49" charset="-128"/>
            </a:rPr>
            <a:t>296,419</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5.7</a:t>
          </a:r>
          <a:r>
            <a:rPr kumimoji="1" lang="ja-JP" altLang="en-US" sz="1200">
              <a:latin typeface="ＭＳ ゴシック" pitchFamily="49" charset="-128"/>
              <a:ea typeface="ＭＳ ゴシック" pitchFamily="49" charset="-128"/>
            </a:rPr>
            <a:t>％）減となった。基準財政需要額算入見込額は、前年度に比べ△</a:t>
          </a:r>
          <a:r>
            <a:rPr kumimoji="1" lang="en-US" altLang="ja-JP" sz="1200">
              <a:latin typeface="ＭＳ ゴシック" pitchFamily="49" charset="-128"/>
              <a:ea typeface="ＭＳ ゴシック" pitchFamily="49" charset="-128"/>
            </a:rPr>
            <a:t>808,649</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7.9</a:t>
          </a:r>
          <a:r>
            <a:rPr kumimoji="1" lang="ja-JP" altLang="en-US" sz="1200">
              <a:latin typeface="ＭＳ ゴシック" pitchFamily="49" charset="-128"/>
              <a:ea typeface="ＭＳ ゴシック" pitchFamily="49" charset="-128"/>
            </a:rPr>
            <a:t>％）減となった。</a:t>
          </a:r>
        </a:p>
        <a:p>
          <a:r>
            <a:rPr kumimoji="1" lang="ja-JP" altLang="en-US" sz="1200">
              <a:latin typeface="ＭＳ ゴシック" pitchFamily="49" charset="-128"/>
              <a:ea typeface="ＭＳ ゴシック" pitchFamily="49" charset="-128"/>
            </a:rPr>
            <a:t>　標準財政規模は、</a:t>
          </a:r>
          <a:r>
            <a:rPr kumimoji="1" lang="en-US" altLang="ja-JP" sz="1200">
              <a:latin typeface="ＭＳ ゴシック" pitchFamily="49" charset="-128"/>
              <a:ea typeface="ＭＳ ゴシック" pitchFamily="49" charset="-128"/>
            </a:rPr>
            <a:t>6,849,493</a:t>
          </a:r>
          <a:r>
            <a:rPr kumimoji="1" lang="ja-JP" altLang="en-US" sz="1200">
              <a:latin typeface="ＭＳ ゴシック" pitchFamily="49" charset="-128"/>
              <a:ea typeface="ＭＳ ゴシック" pitchFamily="49" charset="-128"/>
            </a:rPr>
            <a:t>千円で前年度に比べ△</a:t>
          </a:r>
          <a:r>
            <a:rPr kumimoji="1" lang="en-US" altLang="ja-JP" sz="1200">
              <a:latin typeface="ＭＳ ゴシック" pitchFamily="49" charset="-128"/>
              <a:ea typeface="ＭＳ ゴシック" pitchFamily="49" charset="-128"/>
            </a:rPr>
            <a:t>20,507</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0.3</a:t>
          </a:r>
          <a:r>
            <a:rPr kumimoji="1" lang="ja-JP" altLang="en-US" sz="1200">
              <a:latin typeface="ＭＳ ゴシック" pitchFamily="49" charset="-128"/>
              <a:ea typeface="ＭＳ ゴシック" pitchFamily="49" charset="-128"/>
            </a:rPr>
            <a:t>％）減となった。</a:t>
          </a:r>
        </a:p>
        <a:p>
          <a:r>
            <a:rPr kumimoji="1" lang="ja-JP" altLang="en-US" sz="1200">
              <a:latin typeface="ＭＳ ゴシック" pitchFamily="49" charset="-128"/>
              <a:ea typeface="ＭＳ ゴシック" pitchFamily="49" charset="-128"/>
            </a:rPr>
            <a:t>　前年度に引き続き本年度は将来負担額が充当可能財源等を下回ったため、将来負担比率は無しとなった。算式の分子において、基準財政需要額算入見込額の減により充当可能財源は減となったものの、地方債現在高の減、公営企業債等繰入見込額の減等により将来負担額が減となったことによるものであ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岩手県洋野町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アフターコロナとなり、中止していた事業が再開されたことや物価高騰の影響等を受け、財政調整基金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千円を取り崩した影響等により、令和４年度から令和５年度にかけては△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千円増となったが、財政調整基金が△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182,913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千円減、その他の特定目的基金の福祉基金が△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千円減、公共施設等整備基金が△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千円減等となり、基金全体では減となったもの。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歳入においては人口減少による税収や普通交付税の減少が見込まれ、令和４年度をピークに年々減少傾向に転じる見込みである。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歳出においては機構改革やデジタル化による行政効率化、公共施設の統合を含めた適正管理等、あらゆる事業見直しにより基金を確保し、行財政運営の維持にあたる必要がある。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合併振興基金：合併に伴う地域の振興及び住民の一体感醸成。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福祉基金：町民の保健福祉の増進。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ふるさと創生基金：伝統、文化、産業等を活かした特色のある町づくり。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公共施設等整備基金：町が行う公共施設その他の施設の整備。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農山漁村地域活性化基金：農山漁村地域の活性化を図る。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千円（ふるさと納税分）であったのに対し、各事業に充当するための取崩額が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千円減となったもの。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千円であったのに対し、各事業に充当するための取崩額が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千円減となったもの。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千円（ふるさと納税）であったのに対し、各事業に充当するための取崩額が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千円減となったもの。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着実に増大している社会保障費に対し、町民サービスのレベルを維持していくため、取り崩しは避けられない。その他の特定目的金についても財源不足により継続的な活用が見込まれるものの、これ以上の基金残高の減は一般的な公共サービス低下を招く恐れもあるため、機構改革や公共施設の統合、行政サービスの電子化などを進め、人件費を含む全ての事業で事業の廃止を含む見直しを進めることにより取崩額の抑制を図る。積立については、ふるさと納税を含め積立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決算剰余金及びふるさと納税分等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が厳しさを増す中、取り崩しが積み立てを上回る状況が続き残高は減少していく見込み。人口減少が続く町の規模に合わせた事業のダウンサイジングを徹底することで繰入れの抑制を図りつつ、町民サービスの質量の低下を招かないよう留意して適宜適切に積立額をコントロールし、有利な基金運用も含め基金の有効活用を図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千円及び下水道償還費補助金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千円を積立て、公債費償還金増額相当分として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千円の繰入れを行ったことにより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健康福祉総合センターや大野小学校改築事業等の大型事業が今後見込まれることから、減債基金の残高も減少していくことが見込まれ、今後も残高を維持するため計画的な起債発行を図る。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15,051
14,975
302.92
11,090,332
11,051,149
31,682
6,849,493
10,110,305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000-000018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000-00001D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000-00001E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000-000034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類似団体内平均値と比較し、７ポイント前後上回っている。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本町においては、平成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に公共施設等総合管理計画を策定し、供給量の適正化や既存施設の有効活用、効率的な管理運営といった基本方針のもとに取り組んでいる。過疎債を財源に、不要となった公共施設の除却も進めており、引き続き、公共施設等の統廃合を進めながら、維持管理経費の縮減にも努め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000-000046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V="1">
          <a:off x="4206240" y="5307783"/>
          <a:ext cx="1270" cy="117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000-000048000000}"/>
            </a:ext>
          </a:extLst>
        </xdr:cNvPr>
        <xdr:cNvSpPr txBox="1"/>
      </xdr:nvSpPr>
      <xdr:spPr>
        <a:xfrm>
          <a:off x="4258945" y="648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119245" y="64839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000-00004A000000}"/>
            </a:ext>
          </a:extLst>
        </xdr:cNvPr>
        <xdr:cNvSpPr txBox="1"/>
      </xdr:nvSpPr>
      <xdr:spPr>
        <a:xfrm>
          <a:off x="4258945" y="50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119245" y="530778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000-00004C000000}"/>
            </a:ext>
          </a:extLst>
        </xdr:cNvPr>
        <xdr:cNvSpPr txBox="1"/>
      </xdr:nvSpPr>
      <xdr:spPr>
        <a:xfrm>
          <a:off x="4258945" y="5760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157345" y="59055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3537585" y="588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2867025" y="58439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117838</xdr:rowOff>
    </xdr:from>
    <xdr:to>
      <xdr:col>11</xdr:col>
      <xdr:colOff>187325</xdr:colOff>
      <xdr:row>30</xdr:row>
      <xdr:rowOff>47988</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2196465" y="5749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105501</xdr:rowOff>
    </xdr:from>
    <xdr:to>
      <xdr:col>7</xdr:col>
      <xdr:colOff>187325</xdr:colOff>
      <xdr:row>30</xdr:row>
      <xdr:rowOff>35651</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1525905" y="5736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148136</xdr:rowOff>
    </xdr:from>
    <xdr:to>
      <xdr:col>23</xdr:col>
      <xdr:colOff>136525</xdr:colOff>
      <xdr:row>32</xdr:row>
      <xdr:rowOff>78286</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157345" y="6114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126563</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000-000058000000}"/>
            </a:ext>
          </a:extLst>
        </xdr:cNvPr>
        <xdr:cNvSpPr txBox="1"/>
      </xdr:nvSpPr>
      <xdr:spPr>
        <a:xfrm>
          <a:off x="4258945" y="609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98788</xdr:rowOff>
    </xdr:from>
    <xdr:to>
      <xdr:col>19</xdr:col>
      <xdr:colOff>187325</xdr:colOff>
      <xdr:row>32</xdr:row>
      <xdr:rowOff>28938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537585" y="6065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149588</xdr:rowOff>
    </xdr:from>
    <xdr:to>
      <xdr:col>23</xdr:col>
      <xdr:colOff>85725</xdr:colOff>
      <xdr:row>32</xdr:row>
      <xdr:rowOff>27486</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3588385" y="6116048"/>
          <a:ext cx="619760" cy="4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52524</xdr:rowOff>
    </xdr:from>
    <xdr:to>
      <xdr:col>15</xdr:col>
      <xdr:colOff>187325</xdr:colOff>
      <xdr:row>31</xdr:row>
      <xdr:rowOff>154124</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867025" y="6018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103324</xdr:rowOff>
    </xdr:from>
    <xdr:to>
      <xdr:col>19</xdr:col>
      <xdr:colOff>136525</xdr:colOff>
      <xdr:row>31</xdr:row>
      <xdr:rowOff>149588</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2917825" y="6069784"/>
          <a:ext cx="67056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9344</xdr:rowOff>
    </xdr:from>
    <xdr:to>
      <xdr:col>11</xdr:col>
      <xdr:colOff>187325</xdr:colOff>
      <xdr:row>31</xdr:row>
      <xdr:rowOff>110944</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196465" y="59758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60144</xdr:rowOff>
    </xdr:from>
    <xdr:to>
      <xdr:col>15</xdr:col>
      <xdr:colOff>136525</xdr:colOff>
      <xdr:row>31</xdr:row>
      <xdr:rowOff>103324</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247265" y="6026604"/>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1525905" y="5930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60144</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1576705" y="5977255"/>
          <a:ext cx="67056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395989"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2738129" y="562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64515</xdr:rowOff>
    </xdr:from>
    <xdr:ext cx="405111" cy="25904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067569" y="552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52178</xdr:rowOff>
    </xdr:from>
    <xdr:ext cx="405111" cy="25904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397009" y="5515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20065</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395989" y="615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145251</xdr:rowOff>
    </xdr:from>
    <xdr:ext cx="405111" cy="25904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2738129" y="611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102071</xdr:rowOff>
    </xdr:from>
    <xdr:ext cx="405111" cy="259045"/>
    <xdr:sp macro="" textlink="">
      <xdr:nvSpPr>
        <xdr:cNvPr id="103" name="n_3mainValue有形固定資産減価償却率">
          <a:extLst>
            <a:ext uri="{FF2B5EF4-FFF2-40B4-BE49-F238E27FC236}">
              <a16:creationId xmlns:a16="http://schemas.microsoft.com/office/drawing/2014/main" id="{00000000-0008-0000-0000-000067000000}"/>
            </a:ext>
          </a:extLst>
        </xdr:cNvPr>
        <xdr:cNvSpPr txBox="1"/>
      </xdr:nvSpPr>
      <xdr:spPr>
        <a:xfrm>
          <a:off x="2067569" y="606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mainValue有形固定資産減価償却率">
          <a:extLst>
            <a:ext uri="{FF2B5EF4-FFF2-40B4-BE49-F238E27FC236}">
              <a16:creationId xmlns:a16="http://schemas.microsoft.com/office/drawing/2014/main" id="{00000000-0008-0000-0000-000068000000}"/>
            </a:ext>
          </a:extLst>
        </xdr:cNvPr>
        <xdr:cNvSpPr txBox="1"/>
      </xdr:nvSpPr>
      <xdr:spPr>
        <a:xfrm>
          <a:off x="1397009" y="601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類似団体内平均とほぼ同じ値となっている。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新町発足後に発行した合併特例債（合併振興基金積立分）の償還が終了するなどし、令和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年度には地方債残高が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億円を割り、減少を続けていることから、今後数値は下がってい行くものと見込まれるが、今年度から２か年にわたり、９億円余りの過疎債を活用して健康総合福祉センターを整備することとしており、今後とも計画的な起債の発行に努めながら、比率の上昇を抑制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3027660" y="5211868"/>
          <a:ext cx="1269" cy="145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3080365" y="66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2963525" y="6665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158799</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3080365" y="5789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001625" y="58077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359005" y="580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688445" y="5786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1017885" y="60711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0347325" y="6101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8022</xdr:rowOff>
    </xdr:from>
    <xdr:to>
      <xdr:col>76</xdr:col>
      <xdr:colOff>73025</xdr:colOff>
      <xdr:row>30</xdr:row>
      <xdr:rowOff>109622</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001625" y="58068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30899</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3080365" y="566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15579</xdr:rowOff>
    </xdr:from>
    <xdr:to>
      <xdr:col>72</xdr:col>
      <xdr:colOff>123825</xdr:colOff>
      <xdr:row>30</xdr:row>
      <xdr:rowOff>117179</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359005" y="581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58822</xdr:rowOff>
    </xdr:from>
    <xdr:to>
      <xdr:col>76</xdr:col>
      <xdr:colOff>22225</xdr:colOff>
      <xdr:row>30</xdr:row>
      <xdr:rowOff>66379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409805" y="5857642"/>
          <a:ext cx="61976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127667</xdr:rowOff>
    </xdr:from>
    <xdr:to>
      <xdr:col>68</xdr:col>
      <xdr:colOff>123825</xdr:colOff>
      <xdr:row>31</xdr:row>
      <xdr:rowOff>57817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688445" y="5926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66379</xdr:rowOff>
    </xdr:from>
    <xdr:to>
      <xdr:col>72</xdr:col>
      <xdr:colOff>73025</xdr:colOff>
      <xdr:row>31</xdr:row>
      <xdr:rowOff>7017</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39245" y="5865199"/>
          <a:ext cx="670560" cy="10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151955</xdr:rowOff>
    </xdr:from>
    <xdr:to>
      <xdr:col>64</xdr:col>
      <xdr:colOff>123825</xdr:colOff>
      <xdr:row>31</xdr:row>
      <xdr:rowOff>82105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017885" y="5950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7017</xdr:rowOff>
    </xdr:from>
    <xdr:to>
      <xdr:col>68</xdr:col>
      <xdr:colOff>73025</xdr:colOff>
      <xdr:row>31</xdr:row>
      <xdr:rowOff>31305</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1068685" y="5973477"/>
          <a:ext cx="670560" cy="2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0347325" y="6101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31305</xdr:rowOff>
    </xdr:from>
    <xdr:to>
      <xdr:col>64</xdr:col>
      <xdr:colOff>73025</xdr:colOff>
      <xdr:row>32</xdr:row>
      <xdr:rowOff>14224</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0398125" y="5997765"/>
          <a:ext cx="670560" cy="1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127409</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2185092" y="559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1527232" y="556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25925</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0856672" y="616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56151</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0186112" y="619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108306</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2185092" y="590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48944</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1527232" y="601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98632</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0856672" y="572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81551</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0186112" y="58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15,051
14,975
302.92
11,090,332
11,051,149
31,682
6,849,493
10,110,305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751195"/>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751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3976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65405</xdr:rowOff>
    </xdr:from>
    <xdr:to>
      <xdr:col>10</xdr:col>
      <xdr:colOff>165100</xdr:colOff>
      <xdr:row>37</xdr:row>
      <xdr:rowOff>167005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26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xdr:rowOff>
    </xdr:from>
    <xdr:to>
      <xdr:col>24</xdr:col>
      <xdr:colOff>114300</xdr:colOff>
      <xdr:row>39</xdr:row>
      <xdr:rowOff>106045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154322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55245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355340" y="655701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103505</xdr:rowOff>
    </xdr:from>
    <xdr:to>
      <xdr:col>15</xdr:col>
      <xdr:colOff>101600</xdr:colOff>
      <xdr:row>39</xdr:row>
      <xdr:rowOff>33655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6473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154305</xdr:rowOff>
    </xdr:from>
    <xdr:to>
      <xdr:col>19</xdr:col>
      <xdr:colOff>177800</xdr:colOff>
      <xdr:row>39</xdr:row>
      <xdr:rowOff>19050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565400" y="652462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73025</xdr:rowOff>
    </xdr:from>
    <xdr:to>
      <xdr:col>10</xdr:col>
      <xdr:colOff>165100</xdr:colOff>
      <xdr:row>39</xdr:row>
      <xdr:rowOff>3175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644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123825</xdr:rowOff>
    </xdr:from>
    <xdr:to>
      <xdr:col>15</xdr:col>
      <xdr:colOff>50800</xdr:colOff>
      <xdr:row>38</xdr:row>
      <xdr:rowOff>154305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790700" y="6494145"/>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38735</xdr:rowOff>
    </xdr:from>
    <xdr:to>
      <xdr:col>6</xdr:col>
      <xdr:colOff>38100</xdr:colOff>
      <xdr:row>38</xdr:row>
      <xdr:rowOff>140335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65200" y="6409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89535</xdr:rowOff>
    </xdr:from>
    <xdr:to>
      <xdr:col>10</xdr:col>
      <xdr:colOff>114300</xdr:colOff>
      <xdr:row>38</xdr:row>
      <xdr:rowOff>123825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008380" y="645985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145432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17056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38570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1100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363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17056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24782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38570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165752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1100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131462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3630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9219565" y="5684825"/>
          <a:ext cx="0" cy="128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9258300" y="697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6971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9258300" y="546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9154160" y="5684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71512</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9258300" y="6441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192260" y="6463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445500" y="64932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670800" y="65009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164808</xdr:rowOff>
    </xdr:from>
    <xdr:to>
      <xdr:col>41</xdr:col>
      <xdr:colOff>101600</xdr:colOff>
      <xdr:row>38</xdr:row>
      <xdr:rowOff>94958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873240" y="63674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155873</xdr:rowOff>
    </xdr:from>
    <xdr:to>
      <xdr:col>36</xdr:col>
      <xdr:colOff>165100</xdr:colOff>
      <xdr:row>38</xdr:row>
      <xdr:rowOff>86023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098540" y="63585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54985</xdr:rowOff>
    </xdr:from>
    <xdr:to>
      <xdr:col>55</xdr:col>
      <xdr:colOff>50800</xdr:colOff>
      <xdr:row>37</xdr:row>
      <xdr:rowOff>156585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192260" y="62576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77862</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9258300" y="611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74054</xdr:rowOff>
    </xdr:from>
    <xdr:to>
      <xdr:col>50</xdr:col>
      <xdr:colOff>165100</xdr:colOff>
      <xdr:row>38</xdr:row>
      <xdr:rowOff>4204</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445500" y="6276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105785</xdr:rowOff>
    </xdr:from>
    <xdr:to>
      <xdr:col>55</xdr:col>
      <xdr:colOff>0</xdr:colOff>
      <xdr:row>37</xdr:row>
      <xdr:rowOff>124854</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496300" y="6308465"/>
          <a:ext cx="7239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89103</xdr:rowOff>
    </xdr:from>
    <xdr:to>
      <xdr:col>46</xdr:col>
      <xdr:colOff>38100</xdr:colOff>
      <xdr:row>38</xdr:row>
      <xdr:rowOff>19253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670800" y="62917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124854</xdr:rowOff>
    </xdr:from>
    <xdr:to>
      <xdr:col>50</xdr:col>
      <xdr:colOff>114300</xdr:colOff>
      <xdr:row>37</xdr:row>
      <xdr:rowOff>139903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713980" y="6327534"/>
          <a:ext cx="78232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106743</xdr:rowOff>
    </xdr:from>
    <xdr:to>
      <xdr:col>41</xdr:col>
      <xdr:colOff>101600</xdr:colOff>
      <xdr:row>38</xdr:row>
      <xdr:rowOff>36894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873240" y="6309423"/>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139903</xdr:rowOff>
    </xdr:from>
    <xdr:to>
      <xdr:col>45</xdr:col>
      <xdr:colOff>177800</xdr:colOff>
      <xdr:row>37</xdr:row>
      <xdr:rowOff>157543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24040" y="6342583"/>
          <a:ext cx="78994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124574</xdr:rowOff>
    </xdr:from>
    <xdr:to>
      <xdr:col>36</xdr:col>
      <xdr:colOff>165100</xdr:colOff>
      <xdr:row>38</xdr:row>
      <xdr:rowOff>54724</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098540" y="63272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157543</xdr:rowOff>
    </xdr:from>
    <xdr:to>
      <xdr:col>41</xdr:col>
      <xdr:colOff>50800</xdr:colOff>
      <xdr:row>38</xdr:row>
      <xdr:rowOff>3925</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149340" y="6360223"/>
          <a:ext cx="774700" cy="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44251</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8239271" y="658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51871</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7477271" y="65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86085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6702571" y="645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77150</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5905011" y="64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20731</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8239271" y="605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35780</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7477271" y="60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53420</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6702571" y="60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71251</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5905011" y="61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086225" y="9345930"/>
          <a:ext cx="0" cy="132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124960" y="1067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02082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124960" y="91249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020820" y="934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12496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312160" y="10279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5146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7399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965200" y="101757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036060" y="102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55353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124960" y="1011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312160" y="102454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83276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355340" y="10296253"/>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171269</xdr:rowOff>
    </xdr:from>
    <xdr:to>
      <xdr:col>15</xdr:col>
      <xdr:colOff>101600</xdr:colOff>
      <xdr:row>61</xdr:row>
      <xdr:rowOff>101419</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514600" y="10229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50619</xdr:rowOff>
    </xdr:from>
    <xdr:to>
      <xdr:col>19</xdr:col>
      <xdr:colOff>177800</xdr:colOff>
      <xdr:row>61</xdr:row>
      <xdr:rowOff>70213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565400" y="10276659"/>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148409</xdr:rowOff>
    </xdr:from>
    <xdr:to>
      <xdr:col>10</xdr:col>
      <xdr:colOff>165100</xdr:colOff>
      <xdr:row>61</xdr:row>
      <xdr:rowOff>78559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739900" y="10206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27759</xdr:rowOff>
    </xdr:from>
    <xdr:to>
      <xdr:col>15</xdr:col>
      <xdr:colOff>50800</xdr:colOff>
      <xdr:row>61</xdr:row>
      <xdr:rowOff>50619</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790700" y="10253799"/>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138612</xdr:rowOff>
    </xdr:from>
    <xdr:to>
      <xdr:col>6</xdr:col>
      <xdr:colOff>38100</xdr:colOff>
      <xdr:row>61</xdr:row>
      <xdr:rowOff>68762</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965200" y="10197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17962</xdr:rowOff>
    </xdr:from>
    <xdr:to>
      <xdr:col>10</xdr:col>
      <xdr:colOff>114300</xdr:colOff>
      <xdr:row>61</xdr:row>
      <xdr:rowOff>27759</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008380" y="10244002"/>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17056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3857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6110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836304" y="99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137540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170564" y="10028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3857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69686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6110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59889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83630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219565" y="9516702"/>
          <a:ext cx="0" cy="127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9258300" y="1079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9154160" y="10789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9258300" y="929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95167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18290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9258300" y="10076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192260" y="10225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445500" y="102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670800" y="102813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1722</xdr:rowOff>
    </xdr:from>
    <xdr:to>
      <xdr:col>41</xdr:col>
      <xdr:colOff>101600</xdr:colOff>
      <xdr:row>59</xdr:row>
      <xdr:rowOff>103322</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873240" y="989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90039</xdr:rowOff>
    </xdr:from>
    <xdr:to>
      <xdr:col>36</xdr:col>
      <xdr:colOff>165100</xdr:colOff>
      <xdr:row>60</xdr:row>
      <xdr:rowOff>20189</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098540" y="9980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87297</xdr:rowOff>
    </xdr:from>
    <xdr:to>
      <xdr:col>55</xdr:col>
      <xdr:colOff>50800</xdr:colOff>
      <xdr:row>63</xdr:row>
      <xdr:rowOff>17447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192260" y="104809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65724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9258300" y="1045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97224</xdr:rowOff>
    </xdr:from>
    <xdr:to>
      <xdr:col>50</xdr:col>
      <xdr:colOff>165100</xdr:colOff>
      <xdr:row>63</xdr:row>
      <xdr:rowOff>27374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445500" y="10490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138097</xdr:rowOff>
    </xdr:from>
    <xdr:to>
      <xdr:col>55</xdr:col>
      <xdr:colOff>0</xdr:colOff>
      <xdr:row>62</xdr:row>
      <xdr:rowOff>148024</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496300" y="10531777"/>
          <a:ext cx="723900" cy="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103490</xdr:rowOff>
    </xdr:from>
    <xdr:to>
      <xdr:col>46</xdr:col>
      <xdr:colOff>38100</xdr:colOff>
      <xdr:row>63</xdr:row>
      <xdr:rowOff>33640</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670800" y="10497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148024</xdr:rowOff>
    </xdr:from>
    <xdr:to>
      <xdr:col>50</xdr:col>
      <xdr:colOff>114300</xdr:colOff>
      <xdr:row>62</xdr:row>
      <xdr:rowOff>154290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713980" y="10541704"/>
          <a:ext cx="782320" cy="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108693</xdr:rowOff>
    </xdr:from>
    <xdr:to>
      <xdr:col>41</xdr:col>
      <xdr:colOff>101600</xdr:colOff>
      <xdr:row>63</xdr:row>
      <xdr:rowOff>38843</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873240" y="105023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154290</xdr:rowOff>
    </xdr:from>
    <xdr:to>
      <xdr:col>45</xdr:col>
      <xdr:colOff>177800</xdr:colOff>
      <xdr:row>62</xdr:row>
      <xdr:rowOff>159493</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24040" y="10547970"/>
          <a:ext cx="789940" cy="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118661</xdr:rowOff>
    </xdr:from>
    <xdr:to>
      <xdr:col>36</xdr:col>
      <xdr:colOff>165100</xdr:colOff>
      <xdr:row>63</xdr:row>
      <xdr:rowOff>48811</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098540" y="105123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159493</xdr:rowOff>
    </xdr:from>
    <xdr:to>
      <xdr:col>41</xdr:col>
      <xdr:colOff>50800</xdr:colOff>
      <xdr:row>62</xdr:row>
      <xdr:rowOff>169461</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149340" y="10553173"/>
          <a:ext cx="7747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160106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214575" y="1005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1960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444955" y="10060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119849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0255" y="967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36716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5872695" y="975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18501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214575" y="10579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24767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444955" y="1058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29970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0255" y="1059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39938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5872695" y="1060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086225" y="1302448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124960" y="1451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02082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124960" y="1280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020820" y="13024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124960" y="1378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03606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168275</xdr:rowOff>
    </xdr:from>
    <xdr:to>
      <xdr:col>20</xdr:col>
      <xdr:colOff>38100</xdr:colOff>
      <xdr:row>83</xdr:row>
      <xdr:rowOff>98425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312160" y="1391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514600" y="1390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61595</xdr:rowOff>
    </xdr:from>
    <xdr:to>
      <xdr:col>10</xdr:col>
      <xdr:colOff>165100</xdr:colOff>
      <xdr:row>83</xdr:row>
      <xdr:rowOff>163195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739900" y="1397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965200" y="1391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23495</xdr:rowOff>
    </xdr:from>
    <xdr:to>
      <xdr:col>24</xdr:col>
      <xdr:colOff>114300</xdr:colOff>
      <xdr:row>85</xdr:row>
      <xdr:rowOff>125095</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03606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124960"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135889</xdr:rowOff>
    </xdr:from>
    <xdr:to>
      <xdr:col>20</xdr:col>
      <xdr:colOff>38100</xdr:colOff>
      <xdr:row>85</xdr:row>
      <xdr:rowOff>66039</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312160" y="142176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15239</xdr:rowOff>
    </xdr:from>
    <xdr:to>
      <xdr:col>24</xdr:col>
      <xdr:colOff>63500</xdr:colOff>
      <xdr:row>85</xdr:row>
      <xdr:rowOff>74295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355340" y="14264639"/>
          <a:ext cx="7315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124461</xdr:rowOff>
    </xdr:from>
    <xdr:to>
      <xdr:col>15</xdr:col>
      <xdr:colOff>101600</xdr:colOff>
      <xdr:row>85</xdr:row>
      <xdr:rowOff>54611</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51460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3811</xdr:rowOff>
    </xdr:from>
    <xdr:to>
      <xdr:col>19</xdr:col>
      <xdr:colOff>177800</xdr:colOff>
      <xdr:row>85</xdr:row>
      <xdr:rowOff>15239</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565400" y="14253211"/>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78739</xdr:rowOff>
    </xdr:from>
    <xdr:to>
      <xdr:col>10</xdr:col>
      <xdr:colOff>165100</xdr:colOff>
      <xdr:row>85</xdr:row>
      <xdr:rowOff>8889</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739900" y="141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129539</xdr:rowOff>
    </xdr:from>
    <xdr:to>
      <xdr:col>15</xdr:col>
      <xdr:colOff>50800</xdr:colOff>
      <xdr:row>85</xdr:row>
      <xdr:rowOff>3811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790700" y="14211299"/>
          <a:ext cx="77470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29211</xdr:rowOff>
    </xdr:from>
    <xdr:to>
      <xdr:col>6</xdr:col>
      <xdr:colOff>38100</xdr:colOff>
      <xdr:row>84</xdr:row>
      <xdr:rowOff>130811</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965200" y="141109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80011</xdr:rowOff>
    </xdr:from>
    <xdr:to>
      <xdr:col>10</xdr:col>
      <xdr:colOff>114300</xdr:colOff>
      <xdr:row>84</xdr:row>
      <xdr:rowOff>129539</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008380" y="14161771"/>
          <a:ext cx="78232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114952</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170564" y="1369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107332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38570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8272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61100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83630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57166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17056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45738</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38570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61100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121938</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836304" y="1420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9219565" y="13416381"/>
          <a:ext cx="0" cy="102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92583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9154160" y="144459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9258300" y="131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9154160" y="13416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9258300" y="1394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192260" y="13970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445500" y="13985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670800" y="13990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873240" y="1371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098540" y="1376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29363</xdr:rowOff>
    </xdr:from>
    <xdr:to>
      <xdr:col>55</xdr:col>
      <xdr:colOff>50800</xdr:colOff>
      <xdr:row>81</xdr:row>
      <xdr:rowOff>130963</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192260" y="136082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52240</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9258300" y="1346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37134</xdr:rowOff>
    </xdr:from>
    <xdr:to>
      <xdr:col>50</xdr:col>
      <xdr:colOff>165100</xdr:colOff>
      <xdr:row>81</xdr:row>
      <xdr:rowOff>138734</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445500" y="1361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80163</xdr:rowOff>
    </xdr:from>
    <xdr:to>
      <xdr:col>55</xdr:col>
      <xdr:colOff>0</xdr:colOff>
      <xdr:row>81</xdr:row>
      <xdr:rowOff>87934</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8496300" y="13659003"/>
          <a:ext cx="723900" cy="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52679</xdr:rowOff>
    </xdr:from>
    <xdr:to>
      <xdr:col>46</xdr:col>
      <xdr:colOff>38100</xdr:colOff>
      <xdr:row>81</xdr:row>
      <xdr:rowOff>154279</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670800" y="136315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87934</xdr:rowOff>
    </xdr:from>
    <xdr:to>
      <xdr:col>50</xdr:col>
      <xdr:colOff>114300</xdr:colOff>
      <xdr:row>81</xdr:row>
      <xdr:rowOff>103479</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713980" y="13666774"/>
          <a:ext cx="78232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68224</xdr:rowOff>
    </xdr:from>
    <xdr:to>
      <xdr:col>41</xdr:col>
      <xdr:colOff>101600</xdr:colOff>
      <xdr:row>81</xdr:row>
      <xdr:rowOff>169824</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873240" y="136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103479</xdr:rowOff>
    </xdr:from>
    <xdr:to>
      <xdr:col>45</xdr:col>
      <xdr:colOff>177800</xdr:colOff>
      <xdr:row>81</xdr:row>
      <xdr:rowOff>119024</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24040" y="13682319"/>
          <a:ext cx="78994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87427</xdr:rowOff>
    </xdr:from>
    <xdr:to>
      <xdr:col>36</xdr:col>
      <xdr:colOff>165100</xdr:colOff>
      <xdr:row>82</xdr:row>
      <xdr:rowOff>17577</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098540" y="13666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119024</xdr:rowOff>
    </xdr:from>
    <xdr:to>
      <xdr:col>41</xdr:col>
      <xdr:colOff>50800</xdr:colOff>
      <xdr:row>81</xdr:row>
      <xdr:rowOff>138227</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6149340" y="13697864"/>
          <a:ext cx="7747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163695</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8271587" y="1407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169181</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7509587" y="1408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60368</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6712027" y="138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107002</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5937327" y="1385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155261</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8271587" y="1339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170806</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7509587" y="1341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14901</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6712027" y="1342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34104</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5937327" y="134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100-000090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107</xdr:row>
      <xdr:rowOff>125730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flipV="1">
          <a:off x="4086225" y="166916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129557</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100-000092010000}"/>
            </a:ext>
          </a:extLst>
        </xdr:cNvPr>
        <xdr:cNvSpPr txBox="1"/>
      </xdr:nvSpPr>
      <xdr:spPr>
        <a:xfrm>
          <a:off x="4124960" y="1806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125730</xdr:rowOff>
    </xdr:from>
    <xdr:to>
      <xdr:col>24</xdr:col>
      <xdr:colOff>152400</xdr:colOff>
      <xdr:row>107</xdr:row>
      <xdr:rowOff>125730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4020820" y="18063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0000000-0008-0000-0100-000094010000}"/>
            </a:ext>
          </a:extLst>
        </xdr:cNvPr>
        <xdr:cNvSpPr txBox="1"/>
      </xdr:nvSpPr>
      <xdr:spPr>
        <a:xfrm>
          <a:off x="412496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402082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53991</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100-000096010000}"/>
            </a:ext>
          </a:extLst>
        </xdr:cNvPr>
        <xdr:cNvSpPr txBox="1"/>
      </xdr:nvSpPr>
      <xdr:spPr>
        <a:xfrm>
          <a:off x="4124960" y="1765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31114</xdr:rowOff>
    </xdr:from>
    <xdr:to>
      <xdr:col>24</xdr:col>
      <xdr:colOff>114300</xdr:colOff>
      <xdr:row>106</xdr:row>
      <xdr:rowOff>132714</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4036060" y="1780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636</xdr:rowOff>
    </xdr:from>
    <xdr:to>
      <xdr:col>20</xdr:col>
      <xdr:colOff>38100</xdr:colOff>
      <xdr:row>106</xdr:row>
      <xdr:rowOff>102236</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3312160" y="177704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143511</xdr:rowOff>
    </xdr:from>
    <xdr:to>
      <xdr:col>15</xdr:col>
      <xdr:colOff>101600</xdr:colOff>
      <xdr:row>106</xdr:row>
      <xdr:rowOff>73661</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2514600" y="177457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156845</xdr:rowOff>
    </xdr:from>
    <xdr:to>
      <xdr:col>10</xdr:col>
      <xdr:colOff>165100</xdr:colOff>
      <xdr:row>104</xdr:row>
      <xdr:rowOff>86995</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739900" y="17423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55880</xdr:rowOff>
    </xdr:from>
    <xdr:to>
      <xdr:col>6</xdr:col>
      <xdr:colOff>38100</xdr:colOff>
      <xdr:row>104</xdr:row>
      <xdr:rowOff>157480</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965200" y="17490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74930</xdr:rowOff>
    </xdr:from>
    <xdr:to>
      <xdr:col>24</xdr:col>
      <xdr:colOff>114300</xdr:colOff>
      <xdr:row>108</xdr:row>
      <xdr:rowOff>5080</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4036060" y="1801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161307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100-0000A2010000}"/>
            </a:ext>
          </a:extLst>
        </xdr:cNvPr>
        <xdr:cNvSpPr txBox="1"/>
      </xdr:nvSpPr>
      <xdr:spPr>
        <a:xfrm>
          <a:off x="4124960" y="179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46355</xdr:rowOff>
    </xdr:from>
    <xdr:to>
      <xdr:col>20</xdr:col>
      <xdr:colOff>38100</xdr:colOff>
      <xdr:row>107</xdr:row>
      <xdr:rowOff>147955</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3312160" y="179838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97155</xdr:rowOff>
    </xdr:from>
    <xdr:to>
      <xdr:col>24</xdr:col>
      <xdr:colOff>63500</xdr:colOff>
      <xdr:row>107</xdr:row>
      <xdr:rowOff>125730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3355340" y="1803463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19686</xdr:rowOff>
    </xdr:from>
    <xdr:to>
      <xdr:col>15</xdr:col>
      <xdr:colOff>101600</xdr:colOff>
      <xdr:row>107</xdr:row>
      <xdr:rowOff>121286</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2514600" y="1795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70486</xdr:rowOff>
    </xdr:from>
    <xdr:to>
      <xdr:col>19</xdr:col>
      <xdr:colOff>177800</xdr:colOff>
      <xdr:row>107</xdr:row>
      <xdr:rowOff>97155</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2565400" y="18007966"/>
          <a:ext cx="78994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6350</xdr:rowOff>
    </xdr:from>
    <xdr:to>
      <xdr:col>10</xdr:col>
      <xdr:colOff>165100</xdr:colOff>
      <xdr:row>107</xdr:row>
      <xdr:rowOff>107950</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7399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57150</xdr:rowOff>
    </xdr:from>
    <xdr:to>
      <xdr:col>15</xdr:col>
      <xdr:colOff>50800</xdr:colOff>
      <xdr:row>107</xdr:row>
      <xdr:rowOff>70486</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790700" y="17994630"/>
          <a:ext cx="7747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149225</xdr:rowOff>
    </xdr:from>
    <xdr:to>
      <xdr:col>6</xdr:col>
      <xdr:colOff>38100</xdr:colOff>
      <xdr:row>107</xdr:row>
      <xdr:rowOff>79375</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965200" y="17919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28575</xdr:rowOff>
    </xdr:from>
    <xdr:to>
      <xdr:col>10</xdr:col>
      <xdr:colOff>114300</xdr:colOff>
      <xdr:row>107</xdr:row>
      <xdr:rowOff>57150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008380" y="1796605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118763</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100-0000AB010000}"/>
            </a:ext>
          </a:extLst>
        </xdr:cNvPr>
        <xdr:cNvSpPr txBox="1"/>
      </xdr:nvSpPr>
      <xdr:spPr>
        <a:xfrm>
          <a:off x="3170564" y="17553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90188</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100-0000AC010000}"/>
            </a:ext>
          </a:extLst>
        </xdr:cNvPr>
        <xdr:cNvSpPr txBox="1"/>
      </xdr:nvSpPr>
      <xdr:spPr>
        <a:xfrm>
          <a:off x="2385704" y="17524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103522</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100-0000AD010000}"/>
            </a:ext>
          </a:extLst>
        </xdr:cNvPr>
        <xdr:cNvSpPr txBox="1"/>
      </xdr:nvSpPr>
      <xdr:spPr>
        <a:xfrm>
          <a:off x="1611004" y="1720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2557</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100-0000AE010000}"/>
            </a:ext>
          </a:extLst>
        </xdr:cNvPr>
        <xdr:cNvSpPr txBox="1"/>
      </xdr:nvSpPr>
      <xdr:spPr>
        <a:xfrm>
          <a:off x="83630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139082</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100-0000AF010000}"/>
            </a:ext>
          </a:extLst>
        </xdr:cNvPr>
        <xdr:cNvSpPr txBox="1"/>
      </xdr:nvSpPr>
      <xdr:spPr>
        <a:xfrm>
          <a:off x="3170564" y="180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112413</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100-0000B0010000}"/>
            </a:ext>
          </a:extLst>
        </xdr:cNvPr>
        <xdr:cNvSpPr txBox="1"/>
      </xdr:nvSpPr>
      <xdr:spPr>
        <a:xfrm>
          <a:off x="2385704" y="1804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99077</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100-0000B1010000}"/>
            </a:ext>
          </a:extLst>
        </xdr:cNvPr>
        <xdr:cNvSpPr txBox="1"/>
      </xdr:nvSpPr>
      <xdr:spPr>
        <a:xfrm>
          <a:off x="161100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70502</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100-0000B2010000}"/>
            </a:ext>
          </a:extLst>
        </xdr:cNvPr>
        <xdr:cNvSpPr txBox="1"/>
      </xdr:nvSpPr>
      <xdr:spPr>
        <a:xfrm>
          <a:off x="83630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299921"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5299921" y="1662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100-0000C9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11399</xdr:rowOff>
    </xdr:from>
    <xdr:to>
      <xdr:col>54</xdr:col>
      <xdr:colOff>189865</xdr:colOff>
      <xdr:row>108</xdr:row>
      <xdr:rowOff>149217</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flipV="1">
          <a:off x="9219565" y="16943039"/>
          <a:ext cx="0" cy="131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153044</xdr:rowOff>
    </xdr:from>
    <xdr:ext cx="469744" cy="259045"/>
    <xdr:sp macro="" textlink="">
      <xdr:nvSpPr>
        <xdr:cNvPr id="459" name="【港湾・漁港】&#10;一人当たり有形固定資産（償却資産）額最小値テキスト">
          <a:extLst>
            <a:ext uri="{FF2B5EF4-FFF2-40B4-BE49-F238E27FC236}">
              <a16:creationId xmlns:a16="http://schemas.microsoft.com/office/drawing/2014/main" id="{00000000-0008-0000-0100-0000CB010000}"/>
            </a:ext>
          </a:extLst>
        </xdr:cNvPr>
        <xdr:cNvSpPr txBox="1"/>
      </xdr:nvSpPr>
      <xdr:spPr>
        <a:xfrm>
          <a:off x="9258300" y="1825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149217</xdr:rowOff>
    </xdr:from>
    <xdr:to>
      <xdr:col>55</xdr:col>
      <xdr:colOff>88900</xdr:colOff>
      <xdr:row>108</xdr:row>
      <xdr:rowOff>149217</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9154160" y="18254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129526</xdr:rowOff>
    </xdr:from>
    <xdr:ext cx="599010" cy="259045"/>
    <xdr:sp macro="" textlink="">
      <xdr:nvSpPr>
        <xdr:cNvPr id="461" name="【港湾・漁港】&#10;一人当たり有形固定資産（償却資産）額最大値テキスト">
          <a:extLst>
            <a:ext uri="{FF2B5EF4-FFF2-40B4-BE49-F238E27FC236}">
              <a16:creationId xmlns:a16="http://schemas.microsoft.com/office/drawing/2014/main" id="{00000000-0008-0000-0100-0000CD010000}"/>
            </a:ext>
          </a:extLst>
        </xdr:cNvPr>
        <xdr:cNvSpPr txBox="1"/>
      </xdr:nvSpPr>
      <xdr:spPr>
        <a:xfrm>
          <a:off x="9258300" y="1672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11399</xdr:rowOff>
    </xdr:from>
    <xdr:to>
      <xdr:col>55</xdr:col>
      <xdr:colOff>88900</xdr:colOff>
      <xdr:row>101</xdr:row>
      <xdr:rowOff>11399</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9154160" y="16943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149119</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00000000-0008-0000-0100-0000CF010000}"/>
            </a:ext>
          </a:extLst>
        </xdr:cNvPr>
        <xdr:cNvSpPr txBox="1"/>
      </xdr:nvSpPr>
      <xdr:spPr>
        <a:xfrm>
          <a:off x="9258300" y="17416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170692</xdr:rowOff>
    </xdr:from>
    <xdr:to>
      <xdr:col>55</xdr:col>
      <xdr:colOff>50800</xdr:colOff>
      <xdr:row>104</xdr:row>
      <xdr:rowOff>100842</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9192260" y="17437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11237</xdr:rowOff>
    </xdr:from>
    <xdr:to>
      <xdr:col>50</xdr:col>
      <xdr:colOff>165100</xdr:colOff>
      <xdr:row>104</xdr:row>
      <xdr:rowOff>112837</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8445500" y="17445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25040</xdr:rowOff>
    </xdr:from>
    <xdr:to>
      <xdr:col>46</xdr:col>
      <xdr:colOff>38100</xdr:colOff>
      <xdr:row>104</xdr:row>
      <xdr:rowOff>126640</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7670800" y="17459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14270</xdr:rowOff>
    </xdr:from>
    <xdr:to>
      <xdr:col>41</xdr:col>
      <xdr:colOff>101600</xdr:colOff>
      <xdr:row>102</xdr:row>
      <xdr:rowOff>115870</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6873240" y="171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97572</xdr:rowOff>
    </xdr:from>
    <xdr:to>
      <xdr:col>36</xdr:col>
      <xdr:colOff>165100</xdr:colOff>
      <xdr:row>101</xdr:row>
      <xdr:rowOff>27722</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6098540" y="168615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132049</xdr:rowOff>
    </xdr:from>
    <xdr:to>
      <xdr:col>55</xdr:col>
      <xdr:colOff>50800</xdr:colOff>
      <xdr:row>101</xdr:row>
      <xdr:rowOff>62199</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9192260" y="16896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85076</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00000000-0008-0000-0100-0000DB010000}"/>
            </a:ext>
          </a:extLst>
        </xdr:cNvPr>
        <xdr:cNvSpPr txBox="1"/>
      </xdr:nvSpPr>
      <xdr:spPr>
        <a:xfrm>
          <a:off x="9258300" y="1684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157392</xdr:rowOff>
    </xdr:from>
    <xdr:to>
      <xdr:col>50</xdr:col>
      <xdr:colOff>165100</xdr:colOff>
      <xdr:row>101</xdr:row>
      <xdr:rowOff>87542</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8445500" y="16921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11399</xdr:rowOff>
    </xdr:from>
    <xdr:to>
      <xdr:col>55</xdr:col>
      <xdr:colOff>0</xdr:colOff>
      <xdr:row>101</xdr:row>
      <xdr:rowOff>36742</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8496300" y="16943039"/>
          <a:ext cx="723900" cy="2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10722</xdr:rowOff>
    </xdr:from>
    <xdr:to>
      <xdr:col>46</xdr:col>
      <xdr:colOff>38100</xdr:colOff>
      <xdr:row>101</xdr:row>
      <xdr:rowOff>112322</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7670800" y="169423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36742</xdr:rowOff>
    </xdr:from>
    <xdr:to>
      <xdr:col>50</xdr:col>
      <xdr:colOff>114300</xdr:colOff>
      <xdr:row>101</xdr:row>
      <xdr:rowOff>61522</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7713980" y="16968382"/>
          <a:ext cx="78232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45807</xdr:rowOff>
    </xdr:from>
    <xdr:to>
      <xdr:col>41</xdr:col>
      <xdr:colOff>101600</xdr:colOff>
      <xdr:row>101</xdr:row>
      <xdr:rowOff>147407</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6873240" y="1697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61522</xdr:rowOff>
    </xdr:from>
    <xdr:to>
      <xdr:col>45</xdr:col>
      <xdr:colOff>177800</xdr:colOff>
      <xdr:row>101</xdr:row>
      <xdr:rowOff>96607</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6924040" y="16993162"/>
          <a:ext cx="78994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76679</xdr:rowOff>
    </xdr:from>
    <xdr:to>
      <xdr:col>36</xdr:col>
      <xdr:colOff>165100</xdr:colOff>
      <xdr:row>102</xdr:row>
      <xdr:rowOff>6829</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6098540" y="17008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96607</xdr:rowOff>
    </xdr:from>
    <xdr:to>
      <xdr:col>41</xdr:col>
      <xdr:colOff>50800</xdr:colOff>
      <xdr:row>101</xdr:row>
      <xdr:rowOff>127479</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6149340" y="17028247"/>
          <a:ext cx="774700" cy="3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103964</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8214575" y="1753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117767</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7444955" y="1755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106997</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6670255" y="1720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99</xdr:row>
      <xdr:rowOff>44249</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5872695" y="1664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99</xdr:row>
      <xdr:rowOff>104069</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214575" y="1670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99</xdr:row>
      <xdr:rowOff>128849</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444955" y="1672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99</xdr:row>
      <xdr:rowOff>163934</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70255" y="1676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169406</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5872695" y="1710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100-000001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121920</xdr:rowOff>
    </xdr:from>
    <xdr:to>
      <xdr:col>85</xdr:col>
      <xdr:colOff>126364</xdr:colOff>
      <xdr:row>41</xdr:row>
      <xdr:rowOff>133350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4375764" y="565404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100-000003020000}"/>
            </a:ext>
          </a:extLst>
        </xdr:cNvPr>
        <xdr:cNvSpPr txBox="1"/>
      </xdr:nvSpPr>
      <xdr:spPr>
        <a:xfrm>
          <a:off x="144145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428750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68597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100-000005020000}"/>
            </a:ext>
          </a:extLst>
        </xdr:cNvPr>
        <xdr:cNvSpPr txBox="1"/>
      </xdr:nvSpPr>
      <xdr:spPr>
        <a:xfrm>
          <a:off x="144145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121920</xdr:rowOff>
    </xdr:from>
    <xdr:to>
      <xdr:col>86</xdr:col>
      <xdr:colOff>25400</xdr:colOff>
      <xdr:row>33</xdr:row>
      <xdr:rowOff>121920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428750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108983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100-000007020000}"/>
            </a:ext>
          </a:extLst>
        </xdr:cNvPr>
        <xdr:cNvSpPr txBox="1"/>
      </xdr:nvSpPr>
      <xdr:spPr>
        <a:xfrm>
          <a:off x="14414500" y="6144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4325600" y="6165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521" name="フローチャート: 判断 520">
          <a:extLst>
            <a:ext uri="{FF2B5EF4-FFF2-40B4-BE49-F238E27FC236}">
              <a16:creationId xmlns:a16="http://schemas.microsoft.com/office/drawing/2014/main" id="{00000000-0008-0000-0100-000009020000}"/>
            </a:ext>
          </a:extLst>
        </xdr:cNvPr>
        <xdr:cNvSpPr/>
      </xdr:nvSpPr>
      <xdr:spPr>
        <a:xfrm>
          <a:off x="1357884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2804140"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155702</xdr:rowOff>
    </xdr:from>
    <xdr:to>
      <xdr:col>72</xdr:col>
      <xdr:colOff>38100</xdr:colOff>
      <xdr:row>36</xdr:row>
      <xdr:rowOff>85852</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2029440" y="60231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167132</xdr:rowOff>
    </xdr:from>
    <xdr:to>
      <xdr:col>67</xdr:col>
      <xdr:colOff>101600</xdr:colOff>
      <xdr:row>36</xdr:row>
      <xdr:rowOff>97282</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1231880" y="6034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160274</xdr:rowOff>
    </xdr:from>
    <xdr:to>
      <xdr:col>85</xdr:col>
      <xdr:colOff>177800</xdr:colOff>
      <xdr:row>35</xdr:row>
      <xdr:rowOff>90424</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4325600" y="58600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11701</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100-000013020000}"/>
            </a:ext>
          </a:extLst>
        </xdr:cNvPr>
        <xdr:cNvSpPr txBox="1"/>
      </xdr:nvSpPr>
      <xdr:spPr>
        <a:xfrm>
          <a:off x="14414500" y="571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43688</xdr:rowOff>
    </xdr:from>
    <xdr:to>
      <xdr:col>81</xdr:col>
      <xdr:colOff>101600</xdr:colOff>
      <xdr:row>34</xdr:row>
      <xdr:rowOff>145288</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3578840" y="574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94488</xdr:rowOff>
    </xdr:from>
    <xdr:to>
      <xdr:col>85</xdr:col>
      <xdr:colOff>127000</xdr:colOff>
      <xdr:row>35</xdr:row>
      <xdr:rowOff>39624</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3629640" y="5794248"/>
          <a:ext cx="74676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125984</xdr:rowOff>
    </xdr:from>
    <xdr:to>
      <xdr:col>76</xdr:col>
      <xdr:colOff>165100</xdr:colOff>
      <xdr:row>34</xdr:row>
      <xdr:rowOff>56134</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2804140" y="5658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5334</xdr:rowOff>
    </xdr:from>
    <xdr:to>
      <xdr:col>81</xdr:col>
      <xdr:colOff>50800</xdr:colOff>
      <xdr:row>34</xdr:row>
      <xdr:rowOff>94488</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854940" y="5705094"/>
          <a:ext cx="7747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34544</xdr:rowOff>
    </xdr:from>
    <xdr:to>
      <xdr:col>72</xdr:col>
      <xdr:colOff>38100</xdr:colOff>
      <xdr:row>33</xdr:row>
      <xdr:rowOff>136144</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2029440" y="55666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85344</xdr:rowOff>
    </xdr:from>
    <xdr:to>
      <xdr:col>76</xdr:col>
      <xdr:colOff>114300</xdr:colOff>
      <xdr:row>34</xdr:row>
      <xdr:rowOff>5334</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072620" y="5617464"/>
          <a:ext cx="7823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87122</xdr:rowOff>
    </xdr:from>
    <xdr:to>
      <xdr:col>67</xdr:col>
      <xdr:colOff>101600</xdr:colOff>
      <xdr:row>39</xdr:row>
      <xdr:rowOff>17272</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1231880" y="645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85344</xdr:rowOff>
    </xdr:from>
    <xdr:to>
      <xdr:col>71</xdr:col>
      <xdr:colOff>177800</xdr:colOff>
      <xdr:row>38</xdr:row>
      <xdr:rowOff>137922</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1282680" y="5617464"/>
          <a:ext cx="789940" cy="89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134129</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34372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83837</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26752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76979</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1900544" y="611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113809</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1102984" y="581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161815</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3437244" y="5526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72661</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2675244" y="54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152671</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1900544" y="534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8399</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110298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00000000-0008-0000-0100-000038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flipV="1">
          <a:off x="19509104" y="5821680"/>
          <a:ext cx="0" cy="111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00000000-0008-0000-0100-00003A020000}"/>
            </a:ext>
          </a:extLst>
        </xdr:cNvPr>
        <xdr:cNvSpPr txBox="1"/>
      </xdr:nvSpPr>
      <xdr:spPr>
        <a:xfrm>
          <a:off x="1954784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944370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00000000-0008-0000-0100-00003C020000}"/>
            </a:ext>
          </a:extLst>
        </xdr:cNvPr>
        <xdr:cNvSpPr txBox="1"/>
      </xdr:nvSpPr>
      <xdr:spPr>
        <a:xfrm>
          <a:off x="1954784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9443700" y="5821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164863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00000000-0008-0000-0100-00003E020000}"/>
            </a:ext>
          </a:extLst>
        </xdr:cNvPr>
        <xdr:cNvSpPr txBox="1"/>
      </xdr:nvSpPr>
      <xdr:spPr>
        <a:xfrm>
          <a:off x="19547840" y="6199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9458940" y="6344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8735040" y="63698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7937480" y="6360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128270</xdr:rowOff>
    </xdr:from>
    <xdr:to>
      <xdr:col>102</xdr:col>
      <xdr:colOff>165100</xdr:colOff>
      <xdr:row>38</xdr:row>
      <xdr:rowOff>58420</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716278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55118</xdr:rowOff>
    </xdr:from>
    <xdr:to>
      <xdr:col>98</xdr:col>
      <xdr:colOff>38100</xdr:colOff>
      <xdr:row>38</xdr:row>
      <xdr:rowOff>156718</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6388080" y="64254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19458940" y="661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54119</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00000000-0008-0000-0100-00004A020000}"/>
            </a:ext>
          </a:extLst>
        </xdr:cNvPr>
        <xdr:cNvSpPr txBox="1"/>
      </xdr:nvSpPr>
      <xdr:spPr>
        <a:xfrm>
          <a:off x="19547840"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873504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126492</xdr:rowOff>
    </xdr:from>
    <xdr:to>
      <xdr:col>116</xdr:col>
      <xdr:colOff>63500</xdr:colOff>
      <xdr:row>39</xdr:row>
      <xdr:rowOff>133350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18778220" y="6664452"/>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89408</xdr:rowOff>
    </xdr:from>
    <xdr:to>
      <xdr:col>107</xdr:col>
      <xdr:colOff>101600</xdr:colOff>
      <xdr:row>40</xdr:row>
      <xdr:rowOff>19558</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7937480" y="6627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140208</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17988280" y="6671310"/>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144272</xdr:rowOff>
    </xdr:from>
    <xdr:to>
      <xdr:col>102</xdr:col>
      <xdr:colOff>165100</xdr:colOff>
      <xdr:row>38</xdr:row>
      <xdr:rowOff>74422</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7162780" y="6346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23622</xdr:rowOff>
    </xdr:from>
    <xdr:to>
      <xdr:col>107</xdr:col>
      <xdr:colOff>50800</xdr:colOff>
      <xdr:row>39</xdr:row>
      <xdr:rowOff>140208</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7213580" y="6393942"/>
          <a:ext cx="774700" cy="28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91694</xdr:rowOff>
    </xdr:from>
    <xdr:to>
      <xdr:col>98</xdr:col>
      <xdr:colOff>38100</xdr:colOff>
      <xdr:row>39</xdr:row>
      <xdr:rowOff>21844</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6388080" y="64620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23622</xdr:rowOff>
    </xdr:from>
    <xdr:to>
      <xdr:col>102</xdr:col>
      <xdr:colOff>114300</xdr:colOff>
      <xdr:row>38</xdr:row>
      <xdr:rowOff>142494</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16431260" y="6393942"/>
          <a:ext cx="78232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113809</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18561127" y="614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104665</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17776267" y="61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74947</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700156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1795</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16226867" y="620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185611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10685</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17776267" y="67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65549</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17001567"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12971</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16226867" y="65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00000000-0008-0000-0100-000074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flipV="1">
          <a:off x="14375764" y="9397637"/>
          <a:ext cx="0" cy="146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0000000-0008-0000-0100-000076020000}"/>
            </a:ext>
          </a:extLst>
        </xdr:cNvPr>
        <xdr:cNvSpPr txBox="1"/>
      </xdr:nvSpPr>
      <xdr:spPr>
        <a:xfrm>
          <a:off x="14414500" y="1086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4287500" y="10862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0000000-0008-0000-0100-000078020000}"/>
            </a:ext>
          </a:extLst>
        </xdr:cNvPr>
        <xdr:cNvSpPr txBox="1"/>
      </xdr:nvSpPr>
      <xdr:spPr>
        <a:xfrm>
          <a:off x="144145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4287500" y="9397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73314</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0000000-0008-0000-0100-00007A020000}"/>
            </a:ext>
          </a:extLst>
        </xdr:cNvPr>
        <xdr:cNvSpPr txBox="1"/>
      </xdr:nvSpPr>
      <xdr:spPr>
        <a:xfrm>
          <a:off x="14414500" y="99640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4325600" y="1010883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146776</xdr:rowOff>
    </xdr:from>
    <xdr:to>
      <xdr:col>76</xdr:col>
      <xdr:colOff>165100</xdr:colOff>
      <xdr:row>60</xdr:row>
      <xdr:rowOff>76926</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2804140" y="10037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40640</xdr:rowOff>
    </xdr:from>
    <xdr:to>
      <xdr:col>67</xdr:col>
      <xdr:colOff>101600</xdr:colOff>
      <xdr:row>60</xdr:row>
      <xdr:rowOff>142240</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123188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4325600" y="102068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126836</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00000000-0008-0000-0100-000086020000}"/>
            </a:ext>
          </a:extLst>
        </xdr:cNvPr>
        <xdr:cNvSpPr txBox="1"/>
      </xdr:nvSpPr>
      <xdr:spPr>
        <a:xfrm>
          <a:off x="14414500" y="10185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83094</xdr:rowOff>
    </xdr:from>
    <xdr:to>
      <xdr:col>81</xdr:col>
      <xdr:colOff>101600</xdr:colOff>
      <xdr:row>61</xdr:row>
      <xdr:rowOff>13244</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3578840" y="10141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133894</xdr:rowOff>
    </xdr:from>
    <xdr:to>
      <xdr:col>85</xdr:col>
      <xdr:colOff>127000</xdr:colOff>
      <xdr:row>61</xdr:row>
      <xdr:rowOff>27759</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3629640" y="10192294"/>
          <a:ext cx="746760"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280414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133894</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854940" y="10126980"/>
          <a:ext cx="7747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133713</xdr:rowOff>
    </xdr:from>
    <xdr:to>
      <xdr:col>72</xdr:col>
      <xdr:colOff>38100</xdr:colOff>
      <xdr:row>60</xdr:row>
      <xdr:rowOff>63863</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2029440" y="10024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13063</xdr:rowOff>
    </xdr:from>
    <xdr:to>
      <xdr:col>76</xdr:col>
      <xdr:colOff>114300</xdr:colOff>
      <xdr:row>60</xdr:row>
      <xdr:rowOff>68580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072620" y="10071463"/>
          <a:ext cx="78232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114119</xdr:rowOff>
    </xdr:from>
    <xdr:to>
      <xdr:col>67</xdr:col>
      <xdr:colOff>101600</xdr:colOff>
      <xdr:row>60</xdr:row>
      <xdr:rowOff>44269</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1231880" y="10004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164919</xdr:rowOff>
    </xdr:from>
    <xdr:to>
      <xdr:col>71</xdr:col>
      <xdr:colOff>177800</xdr:colOff>
      <xdr:row>60</xdr:row>
      <xdr:rowOff>13063</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1282680" y="10055679"/>
          <a:ext cx="789940" cy="1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5" name="n_1aveValue【学校施設】&#10;有形固定資産減価償却率">
          <a:extLst>
            <a:ext uri="{FF2B5EF4-FFF2-40B4-BE49-F238E27FC236}">
              <a16:creationId xmlns:a16="http://schemas.microsoft.com/office/drawing/2014/main" id="{00000000-0008-0000-0100-00008F020000}"/>
            </a:ext>
          </a:extLst>
        </xdr:cNvPr>
        <xdr:cNvSpPr txBox="1"/>
      </xdr:nvSpPr>
      <xdr:spPr>
        <a:xfrm>
          <a:off x="134372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93453</xdr:rowOff>
    </xdr:from>
    <xdr:ext cx="405111" cy="259045"/>
    <xdr:sp macro="" textlink="">
      <xdr:nvSpPr>
        <xdr:cNvPr id="656" name="n_2aveValue【学校施設】&#10;有形固定資産減価償却率">
          <a:extLst>
            <a:ext uri="{FF2B5EF4-FFF2-40B4-BE49-F238E27FC236}">
              <a16:creationId xmlns:a16="http://schemas.microsoft.com/office/drawing/2014/main" id="{00000000-0008-0000-0100-000090020000}"/>
            </a:ext>
          </a:extLst>
        </xdr:cNvPr>
        <xdr:cNvSpPr txBox="1"/>
      </xdr:nvSpPr>
      <xdr:spPr>
        <a:xfrm>
          <a:off x="12675244" y="981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57" name="n_3aveValue【学校施設】&#10;有形固定資産減価償却率">
          <a:extLst>
            <a:ext uri="{FF2B5EF4-FFF2-40B4-BE49-F238E27FC236}">
              <a16:creationId xmlns:a16="http://schemas.microsoft.com/office/drawing/2014/main" id="{00000000-0008-0000-0100-000091020000}"/>
            </a:ext>
          </a:extLst>
        </xdr:cNvPr>
        <xdr:cNvSpPr txBox="1"/>
      </xdr:nvSpPr>
      <xdr:spPr>
        <a:xfrm>
          <a:off x="119005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133367</xdr:rowOff>
    </xdr:from>
    <xdr:ext cx="405111" cy="259045"/>
    <xdr:sp macro="" textlink="">
      <xdr:nvSpPr>
        <xdr:cNvPr id="658" name="n_4aveValue【学校施設】&#10;有形固定資産減価償却率">
          <a:extLst>
            <a:ext uri="{FF2B5EF4-FFF2-40B4-BE49-F238E27FC236}">
              <a16:creationId xmlns:a16="http://schemas.microsoft.com/office/drawing/2014/main" id="{00000000-0008-0000-0100-000092020000}"/>
            </a:ext>
          </a:extLst>
        </xdr:cNvPr>
        <xdr:cNvSpPr txBox="1"/>
      </xdr:nvSpPr>
      <xdr:spPr>
        <a:xfrm>
          <a:off x="1110298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4371</xdr:rowOff>
    </xdr:from>
    <xdr:ext cx="405111" cy="259045"/>
    <xdr:sp macro="" textlink="">
      <xdr:nvSpPr>
        <xdr:cNvPr id="659" name="n_1mainValue【学校施設】&#10;有形固定資産減価償却率">
          <a:extLst>
            <a:ext uri="{FF2B5EF4-FFF2-40B4-BE49-F238E27FC236}">
              <a16:creationId xmlns:a16="http://schemas.microsoft.com/office/drawing/2014/main" id="{00000000-0008-0000-0100-000093020000}"/>
            </a:ext>
          </a:extLst>
        </xdr:cNvPr>
        <xdr:cNvSpPr txBox="1"/>
      </xdr:nvSpPr>
      <xdr:spPr>
        <a:xfrm>
          <a:off x="1343724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660" name="n_2mainValue【学校施設】&#10;有形固定資産減価償却率">
          <a:extLst>
            <a:ext uri="{FF2B5EF4-FFF2-40B4-BE49-F238E27FC236}">
              <a16:creationId xmlns:a16="http://schemas.microsoft.com/office/drawing/2014/main" id="{00000000-0008-0000-0100-000094020000}"/>
            </a:ext>
          </a:extLst>
        </xdr:cNvPr>
        <xdr:cNvSpPr txBox="1"/>
      </xdr:nvSpPr>
      <xdr:spPr>
        <a:xfrm>
          <a:off x="126752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80390</xdr:rowOff>
    </xdr:from>
    <xdr:ext cx="405111" cy="259045"/>
    <xdr:sp macro="" textlink="">
      <xdr:nvSpPr>
        <xdr:cNvPr id="661" name="n_3mainValue【学校施設】&#10;有形固定資産減価償却率">
          <a:extLst>
            <a:ext uri="{FF2B5EF4-FFF2-40B4-BE49-F238E27FC236}">
              <a16:creationId xmlns:a16="http://schemas.microsoft.com/office/drawing/2014/main" id="{00000000-0008-0000-0100-000095020000}"/>
            </a:ext>
          </a:extLst>
        </xdr:cNvPr>
        <xdr:cNvSpPr txBox="1"/>
      </xdr:nvSpPr>
      <xdr:spPr>
        <a:xfrm>
          <a:off x="11900544" y="980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2" name="n_4mainValue【学校施設】&#10;有形固定資産減価償却率">
          <a:extLst>
            <a:ext uri="{FF2B5EF4-FFF2-40B4-BE49-F238E27FC236}">
              <a16:creationId xmlns:a16="http://schemas.microsoft.com/office/drawing/2014/main" id="{00000000-0008-0000-0100-000096020000}"/>
            </a:ext>
          </a:extLst>
        </xdr:cNvPr>
        <xdr:cNvSpPr txBox="1"/>
      </xdr:nvSpPr>
      <xdr:spPr>
        <a:xfrm>
          <a:off x="1110298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00000000-0008-0000-0100-0000AE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flipV="1">
          <a:off x="19509104" y="9556623"/>
          <a:ext cx="0" cy="1100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688" name="【学校施設】&#10;一人当たり面積最小値テキスト">
          <a:extLst>
            <a:ext uri="{FF2B5EF4-FFF2-40B4-BE49-F238E27FC236}">
              <a16:creationId xmlns:a16="http://schemas.microsoft.com/office/drawing/2014/main" id="{00000000-0008-0000-0100-0000B0020000}"/>
            </a:ext>
          </a:extLst>
        </xdr:cNvPr>
        <xdr:cNvSpPr txBox="1"/>
      </xdr:nvSpPr>
      <xdr:spPr>
        <a:xfrm>
          <a:off x="19547840" y="1066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9443700" y="106573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690" name="【学校施設】&#10;一人当たり面積最大値テキスト">
          <a:extLst>
            <a:ext uri="{FF2B5EF4-FFF2-40B4-BE49-F238E27FC236}">
              <a16:creationId xmlns:a16="http://schemas.microsoft.com/office/drawing/2014/main" id="{00000000-0008-0000-0100-0000B2020000}"/>
            </a:ext>
          </a:extLst>
        </xdr:cNvPr>
        <xdr:cNvSpPr txBox="1"/>
      </xdr:nvSpPr>
      <xdr:spPr>
        <a:xfrm>
          <a:off x="19547840" y="93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9443700" y="9556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103268</xdr:rowOff>
    </xdr:from>
    <xdr:ext cx="469744" cy="259045"/>
    <xdr:sp macro="" textlink="">
      <xdr:nvSpPr>
        <xdr:cNvPr id="692" name="【学校施設】&#10;一人当たり面積平均値テキスト">
          <a:extLst>
            <a:ext uri="{FF2B5EF4-FFF2-40B4-BE49-F238E27FC236}">
              <a16:creationId xmlns:a16="http://schemas.microsoft.com/office/drawing/2014/main" id="{00000000-0008-0000-0100-0000B4020000}"/>
            </a:ext>
          </a:extLst>
        </xdr:cNvPr>
        <xdr:cNvSpPr txBox="1"/>
      </xdr:nvSpPr>
      <xdr:spPr>
        <a:xfrm>
          <a:off x="19547840" y="1032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19458940" y="10350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18735040" y="10370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17937480" y="10385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28829</xdr:rowOff>
    </xdr:from>
    <xdr:to>
      <xdr:col>102</xdr:col>
      <xdr:colOff>165100</xdr:colOff>
      <xdr:row>60</xdr:row>
      <xdr:rowOff>130429</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17162780" y="1008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121793</xdr:rowOff>
    </xdr:from>
    <xdr:to>
      <xdr:col>98</xdr:col>
      <xdr:colOff>38100</xdr:colOff>
      <xdr:row>61</xdr:row>
      <xdr:rowOff>51943</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1638808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121793</xdr:rowOff>
    </xdr:from>
    <xdr:to>
      <xdr:col>116</xdr:col>
      <xdr:colOff>114300</xdr:colOff>
      <xdr:row>57</xdr:row>
      <xdr:rowOff>51943</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19458940" y="95096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74820</xdr:rowOff>
    </xdr:from>
    <xdr:ext cx="469744" cy="259045"/>
    <xdr:sp macro="" textlink="">
      <xdr:nvSpPr>
        <xdr:cNvPr id="704" name="【学校施設】&#10;一人当たり面積該当値テキスト">
          <a:extLst>
            <a:ext uri="{FF2B5EF4-FFF2-40B4-BE49-F238E27FC236}">
              <a16:creationId xmlns:a16="http://schemas.microsoft.com/office/drawing/2014/main" id="{00000000-0008-0000-0100-0000C0020000}"/>
            </a:ext>
          </a:extLst>
        </xdr:cNvPr>
        <xdr:cNvSpPr txBox="1"/>
      </xdr:nvSpPr>
      <xdr:spPr>
        <a:xfrm>
          <a:off x="19547840" y="946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161798</xdr:rowOff>
    </xdr:from>
    <xdr:to>
      <xdr:col>112</xdr:col>
      <xdr:colOff>38100</xdr:colOff>
      <xdr:row>57</xdr:row>
      <xdr:rowOff>91948</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18735040" y="95496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1143</xdr:rowOff>
    </xdr:from>
    <xdr:to>
      <xdr:col>116</xdr:col>
      <xdr:colOff>63500</xdr:colOff>
      <xdr:row>57</xdr:row>
      <xdr:rowOff>41148</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18778220" y="9556623"/>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20828</xdr:rowOff>
    </xdr:from>
    <xdr:to>
      <xdr:col>107</xdr:col>
      <xdr:colOff>101600</xdr:colOff>
      <xdr:row>57</xdr:row>
      <xdr:rowOff>122428</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17937480" y="957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41148</xdr:rowOff>
    </xdr:from>
    <xdr:to>
      <xdr:col>111</xdr:col>
      <xdr:colOff>177800</xdr:colOff>
      <xdr:row>57</xdr:row>
      <xdr:rowOff>71628</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17988280" y="9596628"/>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86741</xdr:rowOff>
    </xdr:from>
    <xdr:to>
      <xdr:col>102</xdr:col>
      <xdr:colOff>165100</xdr:colOff>
      <xdr:row>57</xdr:row>
      <xdr:rowOff>16891</xdr:rowOff>
    </xdr:to>
    <xdr:sp macro="" textlink="">
      <xdr:nvSpPr>
        <xdr:cNvPr id="709" name="楕円 708">
          <a:extLst>
            <a:ext uri="{FF2B5EF4-FFF2-40B4-BE49-F238E27FC236}">
              <a16:creationId xmlns:a16="http://schemas.microsoft.com/office/drawing/2014/main" id="{00000000-0008-0000-0100-0000C5020000}"/>
            </a:ext>
          </a:extLst>
        </xdr:cNvPr>
        <xdr:cNvSpPr/>
      </xdr:nvSpPr>
      <xdr:spPr>
        <a:xfrm>
          <a:off x="17162780" y="9474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137541</xdr:rowOff>
    </xdr:from>
    <xdr:to>
      <xdr:col>107</xdr:col>
      <xdr:colOff>50800</xdr:colOff>
      <xdr:row>57</xdr:row>
      <xdr:rowOff>71628</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7213580" y="9525381"/>
          <a:ext cx="7747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129032</xdr:rowOff>
    </xdr:from>
    <xdr:to>
      <xdr:col>98</xdr:col>
      <xdr:colOff>38100</xdr:colOff>
      <xdr:row>57</xdr:row>
      <xdr:rowOff>59182</xdr:rowOff>
    </xdr:to>
    <xdr:sp macro="" textlink="">
      <xdr:nvSpPr>
        <xdr:cNvPr id="711" name="楕円 710">
          <a:extLst>
            <a:ext uri="{FF2B5EF4-FFF2-40B4-BE49-F238E27FC236}">
              <a16:creationId xmlns:a16="http://schemas.microsoft.com/office/drawing/2014/main" id="{00000000-0008-0000-0100-0000C7020000}"/>
            </a:ext>
          </a:extLst>
        </xdr:cNvPr>
        <xdr:cNvSpPr/>
      </xdr:nvSpPr>
      <xdr:spPr>
        <a:xfrm>
          <a:off x="16388080" y="9516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137541</xdr:rowOff>
    </xdr:from>
    <xdr:to>
      <xdr:col>102</xdr:col>
      <xdr:colOff>114300</xdr:colOff>
      <xdr:row>57</xdr:row>
      <xdr:rowOff>8382</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flipV="1">
          <a:off x="16431260" y="9525381"/>
          <a:ext cx="78232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65549</xdr:rowOff>
    </xdr:from>
    <xdr:ext cx="469744" cy="259045"/>
    <xdr:sp macro="" textlink="">
      <xdr:nvSpPr>
        <xdr:cNvPr id="713" name="n_1aveValue【学校施設】&#10;一人当たり面積">
          <a:extLst>
            <a:ext uri="{FF2B5EF4-FFF2-40B4-BE49-F238E27FC236}">
              <a16:creationId xmlns:a16="http://schemas.microsoft.com/office/drawing/2014/main" id="{00000000-0008-0000-0100-0000C9020000}"/>
            </a:ext>
          </a:extLst>
        </xdr:cNvPr>
        <xdr:cNvSpPr txBox="1"/>
      </xdr:nvSpPr>
      <xdr:spPr>
        <a:xfrm>
          <a:off x="18561127" y="1045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80408</xdr:rowOff>
    </xdr:from>
    <xdr:ext cx="469744" cy="259045"/>
    <xdr:sp macro="" textlink="">
      <xdr:nvSpPr>
        <xdr:cNvPr id="714" name="n_2aveValue【学校施設】&#10;一人当たり面積">
          <a:extLst>
            <a:ext uri="{FF2B5EF4-FFF2-40B4-BE49-F238E27FC236}">
              <a16:creationId xmlns:a16="http://schemas.microsoft.com/office/drawing/2014/main" id="{00000000-0008-0000-0100-0000CA020000}"/>
            </a:ext>
          </a:extLst>
        </xdr:cNvPr>
        <xdr:cNvSpPr txBox="1"/>
      </xdr:nvSpPr>
      <xdr:spPr>
        <a:xfrm>
          <a:off x="17776267" y="1047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121556</xdr:rowOff>
    </xdr:from>
    <xdr:ext cx="469744" cy="259045"/>
    <xdr:sp macro="" textlink="">
      <xdr:nvSpPr>
        <xdr:cNvPr id="715" name="n_3aveValue【学校施設】&#10;一人当たり面積">
          <a:extLst>
            <a:ext uri="{FF2B5EF4-FFF2-40B4-BE49-F238E27FC236}">
              <a16:creationId xmlns:a16="http://schemas.microsoft.com/office/drawing/2014/main" id="{00000000-0008-0000-0100-0000CB020000}"/>
            </a:ext>
          </a:extLst>
        </xdr:cNvPr>
        <xdr:cNvSpPr txBox="1"/>
      </xdr:nvSpPr>
      <xdr:spPr>
        <a:xfrm>
          <a:off x="17001567" y="1017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43070</xdr:rowOff>
    </xdr:from>
    <xdr:ext cx="469744" cy="259045"/>
    <xdr:sp macro="" textlink="">
      <xdr:nvSpPr>
        <xdr:cNvPr id="716" name="n_4aveValue【学校施設】&#10;一人当たり面積">
          <a:extLst>
            <a:ext uri="{FF2B5EF4-FFF2-40B4-BE49-F238E27FC236}">
              <a16:creationId xmlns:a16="http://schemas.microsoft.com/office/drawing/2014/main" id="{00000000-0008-0000-0100-0000CC020000}"/>
            </a:ext>
          </a:extLst>
        </xdr:cNvPr>
        <xdr:cNvSpPr txBox="1"/>
      </xdr:nvSpPr>
      <xdr:spPr>
        <a:xfrm>
          <a:off x="1622686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108475</xdr:rowOff>
    </xdr:from>
    <xdr:ext cx="469744" cy="259045"/>
    <xdr:sp macro="" textlink="">
      <xdr:nvSpPr>
        <xdr:cNvPr id="717" name="n_1mainValue【学校施設】&#10;一人当たり面積">
          <a:extLst>
            <a:ext uri="{FF2B5EF4-FFF2-40B4-BE49-F238E27FC236}">
              <a16:creationId xmlns:a16="http://schemas.microsoft.com/office/drawing/2014/main" id="{00000000-0008-0000-0100-0000CD020000}"/>
            </a:ext>
          </a:extLst>
        </xdr:cNvPr>
        <xdr:cNvSpPr txBox="1"/>
      </xdr:nvSpPr>
      <xdr:spPr>
        <a:xfrm>
          <a:off x="18561127" y="932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138955</xdr:rowOff>
    </xdr:from>
    <xdr:ext cx="469744" cy="259045"/>
    <xdr:sp macro="" textlink="">
      <xdr:nvSpPr>
        <xdr:cNvPr id="718" name="n_2mainValue【学校施設】&#10;一人当たり面積">
          <a:extLst>
            <a:ext uri="{FF2B5EF4-FFF2-40B4-BE49-F238E27FC236}">
              <a16:creationId xmlns:a16="http://schemas.microsoft.com/office/drawing/2014/main" id="{00000000-0008-0000-0100-0000CE020000}"/>
            </a:ext>
          </a:extLst>
        </xdr:cNvPr>
        <xdr:cNvSpPr txBox="1"/>
      </xdr:nvSpPr>
      <xdr:spPr>
        <a:xfrm>
          <a:off x="17776267" y="935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33418</xdr:rowOff>
    </xdr:from>
    <xdr:ext cx="469744" cy="259045"/>
    <xdr:sp macro="" textlink="">
      <xdr:nvSpPr>
        <xdr:cNvPr id="719" name="n_3mainValue【学校施設】&#10;一人当たり面積">
          <a:extLst>
            <a:ext uri="{FF2B5EF4-FFF2-40B4-BE49-F238E27FC236}">
              <a16:creationId xmlns:a16="http://schemas.microsoft.com/office/drawing/2014/main" id="{00000000-0008-0000-0100-0000CF020000}"/>
            </a:ext>
          </a:extLst>
        </xdr:cNvPr>
        <xdr:cNvSpPr txBox="1"/>
      </xdr:nvSpPr>
      <xdr:spPr>
        <a:xfrm>
          <a:off x="17001567" y="92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75709</xdr:rowOff>
    </xdr:from>
    <xdr:ext cx="469744" cy="259045"/>
    <xdr:sp macro="" textlink="">
      <xdr:nvSpPr>
        <xdr:cNvPr id="720" name="n_4mainValue【学校施設】&#10;一人当たり面積">
          <a:extLst>
            <a:ext uri="{FF2B5EF4-FFF2-40B4-BE49-F238E27FC236}">
              <a16:creationId xmlns:a16="http://schemas.microsoft.com/office/drawing/2014/main" id="{00000000-0008-0000-0100-0000D0020000}"/>
            </a:ext>
          </a:extLst>
        </xdr:cNvPr>
        <xdr:cNvSpPr txBox="1"/>
      </xdr:nvSpPr>
      <xdr:spPr>
        <a:xfrm>
          <a:off x="16226867" y="929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00000000-0008-0000-0100-0000E6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138685</xdr:rowOff>
    </xdr:from>
    <xdr:to>
      <xdr:col>85</xdr:col>
      <xdr:colOff>126364</xdr:colOff>
      <xdr:row>86</xdr:row>
      <xdr:rowOff>10668</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14375764" y="13214605"/>
          <a:ext cx="0" cy="1213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744" name="【児童館】&#10;有形固定資産減価償却率最小値テキスト">
          <a:extLst>
            <a:ext uri="{FF2B5EF4-FFF2-40B4-BE49-F238E27FC236}">
              <a16:creationId xmlns:a16="http://schemas.microsoft.com/office/drawing/2014/main" id="{00000000-0008-0000-0100-0000E8020000}"/>
            </a:ext>
          </a:extLst>
        </xdr:cNvPr>
        <xdr:cNvSpPr txBox="1"/>
      </xdr:nvSpPr>
      <xdr:spPr>
        <a:xfrm>
          <a:off x="14414500" y="1443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42875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85362</xdr:rowOff>
    </xdr:from>
    <xdr:ext cx="405111" cy="259045"/>
    <xdr:sp macro="" textlink="">
      <xdr:nvSpPr>
        <xdr:cNvPr id="746" name="【児童館】&#10;有形固定資産減価償却率最大値テキスト">
          <a:extLst>
            <a:ext uri="{FF2B5EF4-FFF2-40B4-BE49-F238E27FC236}">
              <a16:creationId xmlns:a16="http://schemas.microsoft.com/office/drawing/2014/main" id="{00000000-0008-0000-0100-0000EA020000}"/>
            </a:ext>
          </a:extLst>
        </xdr:cNvPr>
        <xdr:cNvSpPr txBox="1"/>
      </xdr:nvSpPr>
      <xdr:spPr>
        <a:xfrm>
          <a:off x="14414500" y="1299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138685</xdr:rowOff>
    </xdr:from>
    <xdr:to>
      <xdr:col>86</xdr:col>
      <xdr:colOff>25400</xdr:colOff>
      <xdr:row>78</xdr:row>
      <xdr:rowOff>138685</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4287500" y="13214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110762</xdr:rowOff>
    </xdr:from>
    <xdr:ext cx="405111" cy="259045"/>
    <xdr:sp macro="" textlink="">
      <xdr:nvSpPr>
        <xdr:cNvPr id="748" name="【児童館】&#10;有形固定資産減価償却率平均値テキスト">
          <a:extLst>
            <a:ext uri="{FF2B5EF4-FFF2-40B4-BE49-F238E27FC236}">
              <a16:creationId xmlns:a16="http://schemas.microsoft.com/office/drawing/2014/main" id="{00000000-0008-0000-0100-0000EC020000}"/>
            </a:ext>
          </a:extLst>
        </xdr:cNvPr>
        <xdr:cNvSpPr txBox="1"/>
      </xdr:nvSpPr>
      <xdr:spPr>
        <a:xfrm>
          <a:off x="14414500" y="13521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87885</xdr:rowOff>
    </xdr:from>
    <xdr:to>
      <xdr:col>85</xdr:col>
      <xdr:colOff>177800</xdr:colOff>
      <xdr:row>82</xdr:row>
      <xdr:rowOff>18035</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4325600" y="136667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126746</xdr:rowOff>
    </xdr:from>
    <xdr:to>
      <xdr:col>81</xdr:col>
      <xdr:colOff>101600</xdr:colOff>
      <xdr:row>82</xdr:row>
      <xdr:rowOff>56896</xdr:rowOff>
    </xdr:to>
    <xdr:sp macro="" textlink="">
      <xdr:nvSpPr>
        <xdr:cNvPr id="750" name="フローチャート: 判断 749">
          <a:extLst>
            <a:ext uri="{FF2B5EF4-FFF2-40B4-BE49-F238E27FC236}">
              <a16:creationId xmlns:a16="http://schemas.microsoft.com/office/drawing/2014/main" id="{00000000-0008-0000-0100-0000EE020000}"/>
            </a:ext>
          </a:extLst>
        </xdr:cNvPr>
        <xdr:cNvSpPr/>
      </xdr:nvSpPr>
      <xdr:spPr>
        <a:xfrm>
          <a:off x="13578840" y="137055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58165</xdr:rowOff>
    </xdr:from>
    <xdr:to>
      <xdr:col>76</xdr:col>
      <xdr:colOff>165100</xdr:colOff>
      <xdr:row>81</xdr:row>
      <xdr:rowOff>159765</xdr:rowOff>
    </xdr:to>
    <xdr:sp macro="" textlink="">
      <xdr:nvSpPr>
        <xdr:cNvPr id="751" name="フローチャート: 判断 750">
          <a:extLst>
            <a:ext uri="{FF2B5EF4-FFF2-40B4-BE49-F238E27FC236}">
              <a16:creationId xmlns:a16="http://schemas.microsoft.com/office/drawing/2014/main" id="{00000000-0008-0000-0100-0000EF020000}"/>
            </a:ext>
          </a:extLst>
        </xdr:cNvPr>
        <xdr:cNvSpPr/>
      </xdr:nvSpPr>
      <xdr:spPr>
        <a:xfrm>
          <a:off x="12804140" y="1363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2" name="フローチャート: 判断 751">
          <a:extLst>
            <a:ext uri="{FF2B5EF4-FFF2-40B4-BE49-F238E27FC236}">
              <a16:creationId xmlns:a16="http://schemas.microsoft.com/office/drawing/2014/main" id="{00000000-0008-0000-0100-0000F0020000}"/>
            </a:ext>
          </a:extLst>
        </xdr:cNvPr>
        <xdr:cNvSpPr/>
      </xdr:nvSpPr>
      <xdr:spPr>
        <a:xfrm>
          <a:off x="12029440" y="1385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133604</xdr:rowOff>
    </xdr:from>
    <xdr:to>
      <xdr:col>67</xdr:col>
      <xdr:colOff>101600</xdr:colOff>
      <xdr:row>83</xdr:row>
      <xdr:rowOff>63754</xdr:rowOff>
    </xdr:to>
    <xdr:sp macro="" textlink="">
      <xdr:nvSpPr>
        <xdr:cNvPr id="753" name="フローチャート: 判断 752">
          <a:extLst>
            <a:ext uri="{FF2B5EF4-FFF2-40B4-BE49-F238E27FC236}">
              <a16:creationId xmlns:a16="http://schemas.microsoft.com/office/drawing/2014/main" id="{00000000-0008-0000-0100-0000F1020000}"/>
            </a:ext>
          </a:extLst>
        </xdr:cNvPr>
        <xdr:cNvSpPr/>
      </xdr:nvSpPr>
      <xdr:spPr>
        <a:xfrm>
          <a:off x="11231880" y="138800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44450</xdr:rowOff>
    </xdr:from>
    <xdr:to>
      <xdr:col>85</xdr:col>
      <xdr:colOff>177800</xdr:colOff>
      <xdr:row>85</xdr:row>
      <xdr:rowOff>146050</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4325600" y="142938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130827</xdr:rowOff>
    </xdr:from>
    <xdr:ext cx="405111" cy="259045"/>
    <xdr:sp macro="" textlink="">
      <xdr:nvSpPr>
        <xdr:cNvPr id="760" name="【児童館】&#10;有形固定資産減価償却率該当値テキスト">
          <a:extLst>
            <a:ext uri="{FF2B5EF4-FFF2-40B4-BE49-F238E27FC236}">
              <a16:creationId xmlns:a16="http://schemas.microsoft.com/office/drawing/2014/main" id="{00000000-0008-0000-0100-0000F8020000}"/>
            </a:ext>
          </a:extLst>
        </xdr:cNvPr>
        <xdr:cNvSpPr txBox="1"/>
      </xdr:nvSpPr>
      <xdr:spPr>
        <a:xfrm>
          <a:off x="14414500" y="1421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167894</xdr:rowOff>
    </xdr:from>
    <xdr:to>
      <xdr:col>81</xdr:col>
      <xdr:colOff>101600</xdr:colOff>
      <xdr:row>85</xdr:row>
      <xdr:rowOff>98044</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3578840" y="14249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47244</xdr:rowOff>
    </xdr:from>
    <xdr:to>
      <xdr:col>85</xdr:col>
      <xdr:colOff>127000</xdr:colOff>
      <xdr:row>85</xdr:row>
      <xdr:rowOff>95250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3629640" y="14296644"/>
          <a:ext cx="74676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119887</xdr:rowOff>
    </xdr:from>
    <xdr:to>
      <xdr:col>76</xdr:col>
      <xdr:colOff>165100</xdr:colOff>
      <xdr:row>85</xdr:row>
      <xdr:rowOff>50037</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2804140" y="14201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170687</xdr:rowOff>
    </xdr:from>
    <xdr:to>
      <xdr:col>81</xdr:col>
      <xdr:colOff>50800</xdr:colOff>
      <xdr:row>85</xdr:row>
      <xdr:rowOff>47244</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2854940" y="14252447"/>
          <a:ext cx="77470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69596</xdr:rowOff>
    </xdr:from>
    <xdr:to>
      <xdr:col>72</xdr:col>
      <xdr:colOff>38100</xdr:colOff>
      <xdr:row>84</xdr:row>
      <xdr:rowOff>171196</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2029440" y="14151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120396</xdr:rowOff>
    </xdr:from>
    <xdr:to>
      <xdr:col>76</xdr:col>
      <xdr:colOff>114300</xdr:colOff>
      <xdr:row>84</xdr:row>
      <xdr:rowOff>170687</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2072620" y="14202156"/>
          <a:ext cx="78232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21589</xdr:rowOff>
    </xdr:from>
    <xdr:to>
      <xdr:col>67</xdr:col>
      <xdr:colOff>101600</xdr:colOff>
      <xdr:row>84</xdr:row>
      <xdr:rowOff>123189</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1123188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72389</xdr:rowOff>
    </xdr:from>
    <xdr:to>
      <xdr:col>71</xdr:col>
      <xdr:colOff>177800</xdr:colOff>
      <xdr:row>84</xdr:row>
      <xdr:rowOff>120396</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1282680" y="14154149"/>
          <a:ext cx="78994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73423</xdr:rowOff>
    </xdr:from>
    <xdr:ext cx="405111" cy="259045"/>
    <xdr:sp macro="" textlink="">
      <xdr:nvSpPr>
        <xdr:cNvPr id="769" name="n_1aveValue【児童館】&#10;有形固定資産減価償却率">
          <a:extLst>
            <a:ext uri="{FF2B5EF4-FFF2-40B4-BE49-F238E27FC236}">
              <a16:creationId xmlns:a16="http://schemas.microsoft.com/office/drawing/2014/main" id="{00000000-0008-0000-0100-000001030000}"/>
            </a:ext>
          </a:extLst>
        </xdr:cNvPr>
        <xdr:cNvSpPr txBox="1"/>
      </xdr:nvSpPr>
      <xdr:spPr>
        <a:xfrm>
          <a:off x="1343724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4842</xdr:rowOff>
    </xdr:from>
    <xdr:ext cx="405111" cy="259045"/>
    <xdr:sp macro="" textlink="">
      <xdr:nvSpPr>
        <xdr:cNvPr id="770" name="n_2aveValue【児童館】&#10;有形固定資産減価償却率">
          <a:extLst>
            <a:ext uri="{FF2B5EF4-FFF2-40B4-BE49-F238E27FC236}">
              <a16:creationId xmlns:a16="http://schemas.microsoft.com/office/drawing/2014/main" id="{00000000-0008-0000-0100-000002030000}"/>
            </a:ext>
          </a:extLst>
        </xdr:cNvPr>
        <xdr:cNvSpPr txBox="1"/>
      </xdr:nvSpPr>
      <xdr:spPr>
        <a:xfrm>
          <a:off x="12675244" y="1341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71" name="n_3aveValue【児童館】&#10;有形固定資産減価償却率">
          <a:extLst>
            <a:ext uri="{FF2B5EF4-FFF2-40B4-BE49-F238E27FC236}">
              <a16:creationId xmlns:a16="http://schemas.microsoft.com/office/drawing/2014/main" id="{00000000-0008-0000-0100-000003030000}"/>
            </a:ext>
          </a:extLst>
        </xdr:cNvPr>
        <xdr:cNvSpPr txBox="1"/>
      </xdr:nvSpPr>
      <xdr:spPr>
        <a:xfrm>
          <a:off x="119005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80281</xdr:rowOff>
    </xdr:from>
    <xdr:ext cx="405111" cy="259045"/>
    <xdr:sp macro="" textlink="">
      <xdr:nvSpPr>
        <xdr:cNvPr id="772" name="n_4aveValue【児童館】&#10;有形固定資産減価償却率">
          <a:extLst>
            <a:ext uri="{FF2B5EF4-FFF2-40B4-BE49-F238E27FC236}">
              <a16:creationId xmlns:a16="http://schemas.microsoft.com/office/drawing/2014/main" id="{00000000-0008-0000-0100-000004030000}"/>
            </a:ext>
          </a:extLst>
        </xdr:cNvPr>
        <xdr:cNvSpPr txBox="1"/>
      </xdr:nvSpPr>
      <xdr:spPr>
        <a:xfrm>
          <a:off x="1110298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89171</xdr:rowOff>
    </xdr:from>
    <xdr:ext cx="405111" cy="259045"/>
    <xdr:sp macro="" textlink="">
      <xdr:nvSpPr>
        <xdr:cNvPr id="773" name="n_1mainValue【児童館】&#10;有形固定資産減価償却率">
          <a:extLst>
            <a:ext uri="{FF2B5EF4-FFF2-40B4-BE49-F238E27FC236}">
              <a16:creationId xmlns:a16="http://schemas.microsoft.com/office/drawing/2014/main" id="{00000000-0008-0000-0100-000005030000}"/>
            </a:ext>
          </a:extLst>
        </xdr:cNvPr>
        <xdr:cNvSpPr txBox="1"/>
      </xdr:nvSpPr>
      <xdr:spPr>
        <a:xfrm>
          <a:off x="13437244" y="143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41164</xdr:rowOff>
    </xdr:from>
    <xdr:ext cx="405111" cy="259045"/>
    <xdr:sp macro="" textlink="">
      <xdr:nvSpPr>
        <xdr:cNvPr id="774" name="n_2mainValue【児童館】&#10;有形固定資産減価償却率">
          <a:extLst>
            <a:ext uri="{FF2B5EF4-FFF2-40B4-BE49-F238E27FC236}">
              <a16:creationId xmlns:a16="http://schemas.microsoft.com/office/drawing/2014/main" id="{00000000-0008-0000-0100-000006030000}"/>
            </a:ext>
          </a:extLst>
        </xdr:cNvPr>
        <xdr:cNvSpPr txBox="1"/>
      </xdr:nvSpPr>
      <xdr:spPr>
        <a:xfrm>
          <a:off x="12675244" y="14290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162323</xdr:rowOff>
    </xdr:from>
    <xdr:ext cx="405111" cy="259045"/>
    <xdr:sp macro="" textlink="">
      <xdr:nvSpPr>
        <xdr:cNvPr id="775" name="n_3mainValue【児童館】&#10;有形固定資産減価償却率">
          <a:extLst>
            <a:ext uri="{FF2B5EF4-FFF2-40B4-BE49-F238E27FC236}">
              <a16:creationId xmlns:a16="http://schemas.microsoft.com/office/drawing/2014/main" id="{00000000-0008-0000-0100-000007030000}"/>
            </a:ext>
          </a:extLst>
        </xdr:cNvPr>
        <xdr:cNvSpPr txBox="1"/>
      </xdr:nvSpPr>
      <xdr:spPr>
        <a:xfrm>
          <a:off x="11900544" y="1424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114316</xdr:rowOff>
    </xdr:from>
    <xdr:ext cx="405111" cy="259045"/>
    <xdr:sp macro="" textlink="">
      <xdr:nvSpPr>
        <xdr:cNvPr id="776" name="n_4mainValue【児童館】&#10;有形固定資産減価償却率">
          <a:extLst>
            <a:ext uri="{FF2B5EF4-FFF2-40B4-BE49-F238E27FC236}">
              <a16:creationId xmlns:a16="http://schemas.microsoft.com/office/drawing/2014/main" id="{00000000-0008-0000-0100-000008030000}"/>
            </a:ext>
          </a:extLst>
        </xdr:cNvPr>
        <xdr:cNvSpPr txBox="1"/>
      </xdr:nvSpPr>
      <xdr:spPr>
        <a:xfrm>
          <a:off x="11102984"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00000000-0008-0000-0100-00001F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86</xdr:row>
      <xdr:rowOff>83820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flipV="1">
          <a:off x="19509104" y="13285471"/>
          <a:ext cx="0" cy="1215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801" name="【児童館】&#10;一人当たり面積最小値テキスト">
          <a:extLst>
            <a:ext uri="{FF2B5EF4-FFF2-40B4-BE49-F238E27FC236}">
              <a16:creationId xmlns:a16="http://schemas.microsoft.com/office/drawing/2014/main" id="{00000000-0008-0000-0100-000021030000}"/>
            </a:ext>
          </a:extLst>
        </xdr:cNvPr>
        <xdr:cNvSpPr txBox="1"/>
      </xdr:nvSpPr>
      <xdr:spPr>
        <a:xfrm>
          <a:off x="19547840" y="1450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194437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803" name="【児童館】&#10;一人当たり面積最大値テキスト">
          <a:extLst>
            <a:ext uri="{FF2B5EF4-FFF2-40B4-BE49-F238E27FC236}">
              <a16:creationId xmlns:a16="http://schemas.microsoft.com/office/drawing/2014/main" id="{00000000-0008-0000-0100-000023030000}"/>
            </a:ext>
          </a:extLst>
        </xdr:cNvPr>
        <xdr:cNvSpPr txBox="1"/>
      </xdr:nvSpPr>
      <xdr:spPr>
        <a:xfrm>
          <a:off x="19547840" y="130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9443700" y="132854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144797</xdr:rowOff>
    </xdr:from>
    <xdr:ext cx="469744" cy="259045"/>
    <xdr:sp macro="" textlink="">
      <xdr:nvSpPr>
        <xdr:cNvPr id="805" name="【児童館】&#10;一人当たり面積平均値テキスト">
          <a:extLst>
            <a:ext uri="{FF2B5EF4-FFF2-40B4-BE49-F238E27FC236}">
              <a16:creationId xmlns:a16="http://schemas.microsoft.com/office/drawing/2014/main" id="{00000000-0008-0000-0100-000025030000}"/>
            </a:ext>
          </a:extLst>
        </xdr:cNvPr>
        <xdr:cNvSpPr txBox="1"/>
      </xdr:nvSpPr>
      <xdr:spPr>
        <a:xfrm>
          <a:off x="19547840" y="1405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806" name="フローチャート: 判断 805">
          <a:extLst>
            <a:ext uri="{FF2B5EF4-FFF2-40B4-BE49-F238E27FC236}">
              <a16:creationId xmlns:a16="http://schemas.microsoft.com/office/drawing/2014/main" id="{00000000-0008-0000-0100-000026030000}"/>
            </a:ext>
          </a:extLst>
        </xdr:cNvPr>
        <xdr:cNvSpPr/>
      </xdr:nvSpPr>
      <xdr:spPr>
        <a:xfrm>
          <a:off x="1945894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2539</xdr:rowOff>
    </xdr:from>
    <xdr:to>
      <xdr:col>112</xdr:col>
      <xdr:colOff>38100</xdr:colOff>
      <xdr:row>84</xdr:row>
      <xdr:rowOff>104139</xdr:rowOff>
    </xdr:to>
    <xdr:sp macro="" textlink="">
      <xdr:nvSpPr>
        <xdr:cNvPr id="807" name="フローチャート: 判断 806">
          <a:extLst>
            <a:ext uri="{FF2B5EF4-FFF2-40B4-BE49-F238E27FC236}">
              <a16:creationId xmlns:a16="http://schemas.microsoft.com/office/drawing/2014/main" id="{00000000-0008-0000-0100-000027030000}"/>
            </a:ext>
          </a:extLst>
        </xdr:cNvPr>
        <xdr:cNvSpPr/>
      </xdr:nvSpPr>
      <xdr:spPr>
        <a:xfrm>
          <a:off x="18735040" y="140842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1793748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74930</xdr:rowOff>
    </xdr:from>
    <xdr:to>
      <xdr:col>102</xdr:col>
      <xdr:colOff>165100</xdr:colOff>
      <xdr:row>78</xdr:row>
      <xdr:rowOff>5080</xdr:rowOff>
    </xdr:to>
    <xdr:sp macro="" textlink="">
      <xdr:nvSpPr>
        <xdr:cNvPr id="809" name="フローチャート: 判断 808">
          <a:extLst>
            <a:ext uri="{FF2B5EF4-FFF2-40B4-BE49-F238E27FC236}">
              <a16:creationId xmlns:a16="http://schemas.microsoft.com/office/drawing/2014/main" id="{00000000-0008-0000-0100-000029030000}"/>
            </a:ext>
          </a:extLst>
        </xdr:cNvPr>
        <xdr:cNvSpPr/>
      </xdr:nvSpPr>
      <xdr:spPr>
        <a:xfrm>
          <a:off x="17162780" y="12983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74930</xdr:rowOff>
    </xdr:from>
    <xdr:to>
      <xdr:col>116</xdr:col>
      <xdr:colOff>114300</xdr:colOff>
      <xdr:row>82</xdr:row>
      <xdr:rowOff>5080</xdr:rowOff>
    </xdr:to>
    <xdr:sp macro="" textlink="">
      <xdr:nvSpPr>
        <xdr:cNvPr id="816" name="楕円 815">
          <a:extLst>
            <a:ext uri="{FF2B5EF4-FFF2-40B4-BE49-F238E27FC236}">
              <a16:creationId xmlns:a16="http://schemas.microsoft.com/office/drawing/2014/main" id="{00000000-0008-0000-0100-000030030000}"/>
            </a:ext>
          </a:extLst>
        </xdr:cNvPr>
        <xdr:cNvSpPr/>
      </xdr:nvSpPr>
      <xdr:spPr>
        <a:xfrm>
          <a:off x="19458940" y="1365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97807</xdr:rowOff>
    </xdr:from>
    <xdr:ext cx="469744" cy="259045"/>
    <xdr:sp macro="" textlink="">
      <xdr:nvSpPr>
        <xdr:cNvPr id="817" name="【児童館】&#10;一人当たり面積該当値テキスト">
          <a:extLst>
            <a:ext uri="{FF2B5EF4-FFF2-40B4-BE49-F238E27FC236}">
              <a16:creationId xmlns:a16="http://schemas.microsoft.com/office/drawing/2014/main" id="{00000000-0008-0000-0100-000031030000}"/>
            </a:ext>
          </a:extLst>
        </xdr:cNvPr>
        <xdr:cNvSpPr txBox="1"/>
      </xdr:nvSpPr>
      <xdr:spPr>
        <a:xfrm>
          <a:off x="19547840"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90170</xdr:rowOff>
    </xdr:from>
    <xdr:to>
      <xdr:col>112</xdr:col>
      <xdr:colOff>38100</xdr:colOff>
      <xdr:row>82</xdr:row>
      <xdr:rowOff>20320</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18735040" y="13669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125730</xdr:rowOff>
    </xdr:from>
    <xdr:to>
      <xdr:col>116</xdr:col>
      <xdr:colOff>63500</xdr:colOff>
      <xdr:row>81</xdr:row>
      <xdr:rowOff>140970</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18778220" y="1370457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105411</xdr:rowOff>
    </xdr:from>
    <xdr:to>
      <xdr:col>107</xdr:col>
      <xdr:colOff>101600</xdr:colOff>
      <xdr:row>82</xdr:row>
      <xdr:rowOff>35561</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17937480" y="13684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140970</xdr:rowOff>
    </xdr:from>
    <xdr:to>
      <xdr:col>111</xdr:col>
      <xdr:colOff>177800</xdr:colOff>
      <xdr:row>81</xdr:row>
      <xdr:rowOff>156211</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flipV="1">
          <a:off x="17988280" y="13719810"/>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128270</xdr:rowOff>
    </xdr:from>
    <xdr:to>
      <xdr:col>102</xdr:col>
      <xdr:colOff>165100</xdr:colOff>
      <xdr:row>82</xdr:row>
      <xdr:rowOff>58420</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17162780" y="13707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156211</xdr:rowOff>
    </xdr:from>
    <xdr:to>
      <xdr:col>107</xdr:col>
      <xdr:colOff>50800</xdr:colOff>
      <xdr:row>82</xdr:row>
      <xdr:rowOff>7620</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flipV="1">
          <a:off x="17213580" y="13735051"/>
          <a:ext cx="77470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143511</xdr:rowOff>
    </xdr:from>
    <xdr:to>
      <xdr:col>98</xdr:col>
      <xdr:colOff>38100</xdr:colOff>
      <xdr:row>82</xdr:row>
      <xdr:rowOff>73661</xdr:rowOff>
    </xdr:to>
    <xdr:sp macro="" textlink="">
      <xdr:nvSpPr>
        <xdr:cNvPr id="824" name="楕円 823">
          <a:extLst>
            <a:ext uri="{FF2B5EF4-FFF2-40B4-BE49-F238E27FC236}">
              <a16:creationId xmlns:a16="http://schemas.microsoft.com/office/drawing/2014/main" id="{00000000-0008-0000-0100-000038030000}"/>
            </a:ext>
          </a:extLst>
        </xdr:cNvPr>
        <xdr:cNvSpPr/>
      </xdr:nvSpPr>
      <xdr:spPr>
        <a:xfrm>
          <a:off x="16388080" y="13722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7620</xdr:rowOff>
    </xdr:from>
    <xdr:to>
      <xdr:col>102</xdr:col>
      <xdr:colOff>114300</xdr:colOff>
      <xdr:row>82</xdr:row>
      <xdr:rowOff>22861</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flipV="1">
          <a:off x="16431260" y="13754100"/>
          <a:ext cx="7823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95266</xdr:rowOff>
    </xdr:from>
    <xdr:ext cx="469744" cy="259045"/>
    <xdr:sp macro="" textlink="">
      <xdr:nvSpPr>
        <xdr:cNvPr id="826" name="n_1aveValue【児童館】&#10;一人当たり面積">
          <a:extLst>
            <a:ext uri="{FF2B5EF4-FFF2-40B4-BE49-F238E27FC236}">
              <a16:creationId xmlns:a16="http://schemas.microsoft.com/office/drawing/2014/main" id="{00000000-0008-0000-0100-00003A030000}"/>
            </a:ext>
          </a:extLst>
        </xdr:cNvPr>
        <xdr:cNvSpPr txBox="1"/>
      </xdr:nvSpPr>
      <xdr:spPr>
        <a:xfrm>
          <a:off x="18561127" y="1417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87647</xdr:rowOff>
    </xdr:from>
    <xdr:ext cx="469744" cy="259045"/>
    <xdr:sp macro="" textlink="">
      <xdr:nvSpPr>
        <xdr:cNvPr id="827" name="n_2aveValue【児童館】&#10;一人当たり面積">
          <a:extLst>
            <a:ext uri="{FF2B5EF4-FFF2-40B4-BE49-F238E27FC236}">
              <a16:creationId xmlns:a16="http://schemas.microsoft.com/office/drawing/2014/main" id="{00000000-0008-0000-0100-00003B030000}"/>
            </a:ext>
          </a:extLst>
        </xdr:cNvPr>
        <xdr:cNvSpPr txBox="1"/>
      </xdr:nvSpPr>
      <xdr:spPr>
        <a:xfrm>
          <a:off x="17776267" y="1416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21607</xdr:rowOff>
    </xdr:from>
    <xdr:ext cx="469744" cy="259045"/>
    <xdr:sp macro="" textlink="">
      <xdr:nvSpPr>
        <xdr:cNvPr id="828" name="n_3aveValue【児童館】&#10;一人当たり面積">
          <a:extLst>
            <a:ext uri="{FF2B5EF4-FFF2-40B4-BE49-F238E27FC236}">
              <a16:creationId xmlns:a16="http://schemas.microsoft.com/office/drawing/2014/main" id="{00000000-0008-0000-0100-00003C030000}"/>
            </a:ext>
          </a:extLst>
        </xdr:cNvPr>
        <xdr:cNvSpPr txBox="1"/>
      </xdr:nvSpPr>
      <xdr:spPr>
        <a:xfrm>
          <a:off x="17001567" y="1276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829" name="n_4aveValue【児童館】&#10;一人当たり面積">
          <a:extLst>
            <a:ext uri="{FF2B5EF4-FFF2-40B4-BE49-F238E27FC236}">
              <a16:creationId xmlns:a16="http://schemas.microsoft.com/office/drawing/2014/main" id="{00000000-0008-0000-0100-00003D030000}"/>
            </a:ext>
          </a:extLst>
        </xdr:cNvPr>
        <xdr:cNvSpPr txBox="1"/>
      </xdr:nvSpPr>
      <xdr:spPr>
        <a:xfrm>
          <a:off x="1622686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36847</xdr:rowOff>
    </xdr:from>
    <xdr:ext cx="469744" cy="259045"/>
    <xdr:sp macro="" textlink="">
      <xdr:nvSpPr>
        <xdr:cNvPr id="830" name="n_1mainValue【児童館】&#10;一人当たり面積">
          <a:extLst>
            <a:ext uri="{FF2B5EF4-FFF2-40B4-BE49-F238E27FC236}">
              <a16:creationId xmlns:a16="http://schemas.microsoft.com/office/drawing/2014/main" id="{00000000-0008-0000-0100-00003E030000}"/>
            </a:ext>
          </a:extLst>
        </xdr:cNvPr>
        <xdr:cNvSpPr txBox="1"/>
      </xdr:nvSpPr>
      <xdr:spPr>
        <a:xfrm>
          <a:off x="18561127" y="134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52088</xdr:rowOff>
    </xdr:from>
    <xdr:ext cx="469744" cy="259045"/>
    <xdr:sp macro="" textlink="">
      <xdr:nvSpPr>
        <xdr:cNvPr id="831" name="n_2mainValue【児童館】&#10;一人当たり面積">
          <a:extLst>
            <a:ext uri="{FF2B5EF4-FFF2-40B4-BE49-F238E27FC236}">
              <a16:creationId xmlns:a16="http://schemas.microsoft.com/office/drawing/2014/main" id="{00000000-0008-0000-0100-00003F030000}"/>
            </a:ext>
          </a:extLst>
        </xdr:cNvPr>
        <xdr:cNvSpPr txBox="1"/>
      </xdr:nvSpPr>
      <xdr:spPr>
        <a:xfrm>
          <a:off x="17776267" y="134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49547</xdr:rowOff>
    </xdr:from>
    <xdr:ext cx="469744" cy="259045"/>
    <xdr:sp macro="" textlink="">
      <xdr:nvSpPr>
        <xdr:cNvPr id="832" name="n_3mainValue【児童館】&#10;一人当たり面積">
          <a:extLst>
            <a:ext uri="{FF2B5EF4-FFF2-40B4-BE49-F238E27FC236}">
              <a16:creationId xmlns:a16="http://schemas.microsoft.com/office/drawing/2014/main" id="{00000000-0008-0000-0100-000040030000}"/>
            </a:ext>
          </a:extLst>
        </xdr:cNvPr>
        <xdr:cNvSpPr txBox="1"/>
      </xdr:nvSpPr>
      <xdr:spPr>
        <a:xfrm>
          <a:off x="17001567"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90188</xdr:rowOff>
    </xdr:from>
    <xdr:ext cx="469744" cy="259045"/>
    <xdr:sp macro="" textlink="">
      <xdr:nvSpPr>
        <xdr:cNvPr id="833" name="n_4mainValue【児童館】&#10;一人当たり面積">
          <a:extLst>
            <a:ext uri="{FF2B5EF4-FFF2-40B4-BE49-F238E27FC236}">
              <a16:creationId xmlns:a16="http://schemas.microsoft.com/office/drawing/2014/main" id="{00000000-0008-0000-0100-000041030000}"/>
            </a:ext>
          </a:extLst>
        </xdr:cNvPr>
        <xdr:cNvSpPr txBox="1"/>
      </xdr:nvSpPr>
      <xdr:spPr>
        <a:xfrm>
          <a:off x="1622686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00000000-0008-0000-0100-000049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00000000-0008-0000-0100-000059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3811</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flipV="1">
          <a:off x="14375764" y="16767811"/>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00000000-0008-0000-0100-00005B03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121938</xdr:rowOff>
    </xdr:from>
    <xdr:ext cx="405111" cy="259045"/>
    <xdr:sp macro="" textlink="">
      <xdr:nvSpPr>
        <xdr:cNvPr id="861" name="【公民館】&#10;有形固定資産減価償却率最大値テキスト">
          <a:extLst>
            <a:ext uri="{FF2B5EF4-FFF2-40B4-BE49-F238E27FC236}">
              <a16:creationId xmlns:a16="http://schemas.microsoft.com/office/drawing/2014/main" id="{00000000-0008-0000-0100-00005D030000}"/>
            </a:ext>
          </a:extLst>
        </xdr:cNvPr>
        <xdr:cNvSpPr txBox="1"/>
      </xdr:nvSpPr>
      <xdr:spPr>
        <a:xfrm>
          <a:off x="14414500" y="16550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3811</xdr:rowOff>
    </xdr:from>
    <xdr:to>
      <xdr:col>86</xdr:col>
      <xdr:colOff>25400</xdr:colOff>
      <xdr:row>100</xdr:row>
      <xdr:rowOff>3811</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a:off x="14287500" y="16767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4463</xdr:rowOff>
    </xdr:from>
    <xdr:ext cx="405111" cy="259045"/>
    <xdr:sp macro="" textlink="">
      <xdr:nvSpPr>
        <xdr:cNvPr id="863" name="【公民館】&#10;有形固定資産減価償却率平均値テキスト">
          <a:extLst>
            <a:ext uri="{FF2B5EF4-FFF2-40B4-BE49-F238E27FC236}">
              <a16:creationId xmlns:a16="http://schemas.microsoft.com/office/drawing/2014/main" id="{00000000-0008-0000-0100-00005F030000}"/>
            </a:ext>
          </a:extLst>
        </xdr:cNvPr>
        <xdr:cNvSpPr txBox="1"/>
      </xdr:nvSpPr>
      <xdr:spPr>
        <a:xfrm>
          <a:off x="14414500" y="17439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153036</xdr:rowOff>
    </xdr:from>
    <xdr:to>
      <xdr:col>85</xdr:col>
      <xdr:colOff>177800</xdr:colOff>
      <xdr:row>105</xdr:row>
      <xdr:rowOff>83186</xdr:rowOff>
    </xdr:to>
    <xdr:sp macro="" textlink="">
      <xdr:nvSpPr>
        <xdr:cNvPr id="864" name="フローチャート: 判断 863">
          <a:extLst>
            <a:ext uri="{FF2B5EF4-FFF2-40B4-BE49-F238E27FC236}">
              <a16:creationId xmlns:a16="http://schemas.microsoft.com/office/drawing/2014/main" id="{00000000-0008-0000-0100-000060030000}"/>
            </a:ext>
          </a:extLst>
        </xdr:cNvPr>
        <xdr:cNvSpPr/>
      </xdr:nvSpPr>
      <xdr:spPr>
        <a:xfrm>
          <a:off x="14325600" y="175875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865" name="フローチャート: 判断 864">
          <a:extLst>
            <a:ext uri="{FF2B5EF4-FFF2-40B4-BE49-F238E27FC236}">
              <a16:creationId xmlns:a16="http://schemas.microsoft.com/office/drawing/2014/main" id="{00000000-0008-0000-0100-000061030000}"/>
            </a:ext>
          </a:extLst>
        </xdr:cNvPr>
        <xdr:cNvSpPr/>
      </xdr:nvSpPr>
      <xdr:spPr>
        <a:xfrm>
          <a:off x="13578840" y="1759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866" name="フローチャート: 判断 865">
          <a:extLst>
            <a:ext uri="{FF2B5EF4-FFF2-40B4-BE49-F238E27FC236}">
              <a16:creationId xmlns:a16="http://schemas.microsoft.com/office/drawing/2014/main" id="{00000000-0008-0000-0100-000062030000}"/>
            </a:ext>
          </a:extLst>
        </xdr:cNvPr>
        <xdr:cNvSpPr/>
      </xdr:nvSpPr>
      <xdr:spPr>
        <a:xfrm>
          <a:off x="128041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67" name="フローチャート: 判断 866">
          <a:extLst>
            <a:ext uri="{FF2B5EF4-FFF2-40B4-BE49-F238E27FC236}">
              <a16:creationId xmlns:a16="http://schemas.microsoft.com/office/drawing/2014/main" id="{00000000-0008-0000-0100-000063030000}"/>
            </a:ext>
          </a:extLst>
        </xdr:cNvPr>
        <xdr:cNvSpPr/>
      </xdr:nvSpPr>
      <xdr:spPr>
        <a:xfrm>
          <a:off x="120294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44450</xdr:rowOff>
    </xdr:from>
    <xdr:to>
      <xdr:col>67</xdr:col>
      <xdr:colOff>101600</xdr:colOff>
      <xdr:row>105</xdr:row>
      <xdr:rowOff>146050</xdr:rowOff>
    </xdr:to>
    <xdr:sp macro="" textlink="">
      <xdr:nvSpPr>
        <xdr:cNvPr id="868" name="フローチャート: 判断 867">
          <a:extLst>
            <a:ext uri="{FF2B5EF4-FFF2-40B4-BE49-F238E27FC236}">
              <a16:creationId xmlns:a16="http://schemas.microsoft.com/office/drawing/2014/main" id="{00000000-0008-0000-0100-000064030000}"/>
            </a:ext>
          </a:extLst>
        </xdr:cNvPr>
        <xdr:cNvSpPr/>
      </xdr:nvSpPr>
      <xdr:spPr>
        <a:xfrm>
          <a:off x="112318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100-000066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100-000068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874" name="楕円 873">
          <a:extLst>
            <a:ext uri="{FF2B5EF4-FFF2-40B4-BE49-F238E27FC236}">
              <a16:creationId xmlns:a16="http://schemas.microsoft.com/office/drawing/2014/main" id="{00000000-0008-0000-0100-00006A030000}"/>
            </a:ext>
          </a:extLst>
        </xdr:cNvPr>
        <xdr:cNvSpPr/>
      </xdr:nvSpPr>
      <xdr:spPr>
        <a:xfrm>
          <a:off x="14325600" y="182067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875" name="【公民館】&#10;有形固定資産減価償却率該当値テキスト">
          <a:extLst>
            <a:ext uri="{FF2B5EF4-FFF2-40B4-BE49-F238E27FC236}">
              <a16:creationId xmlns:a16="http://schemas.microsoft.com/office/drawing/2014/main" id="{00000000-0008-0000-0100-00006B030000}"/>
            </a:ext>
          </a:extLst>
        </xdr:cNvPr>
        <xdr:cNvSpPr txBox="1"/>
      </xdr:nvSpPr>
      <xdr:spPr>
        <a:xfrm>
          <a:off x="14414500"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876" name="楕円 875">
          <a:extLst>
            <a:ext uri="{FF2B5EF4-FFF2-40B4-BE49-F238E27FC236}">
              <a16:creationId xmlns:a16="http://schemas.microsoft.com/office/drawing/2014/main" id="{00000000-0008-0000-0100-00006C030000}"/>
            </a:ext>
          </a:extLst>
        </xdr:cNvPr>
        <xdr:cNvSpPr/>
      </xdr:nvSpPr>
      <xdr:spPr>
        <a:xfrm>
          <a:off x="135788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877" name="直線コネクタ 876">
          <a:extLst>
            <a:ext uri="{FF2B5EF4-FFF2-40B4-BE49-F238E27FC236}">
              <a16:creationId xmlns:a16="http://schemas.microsoft.com/office/drawing/2014/main" id="{00000000-0008-0000-0100-00006D030000}"/>
            </a:ext>
          </a:extLst>
        </xdr:cNvPr>
        <xdr:cNvCxnSpPr/>
      </xdr:nvCxnSpPr>
      <xdr:spPr>
        <a:xfrm>
          <a:off x="13629640" y="1825752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878" name="楕円 877">
          <a:extLst>
            <a:ext uri="{FF2B5EF4-FFF2-40B4-BE49-F238E27FC236}">
              <a16:creationId xmlns:a16="http://schemas.microsoft.com/office/drawing/2014/main" id="{00000000-0008-0000-0100-00006E030000}"/>
            </a:ext>
          </a:extLst>
        </xdr:cNvPr>
        <xdr:cNvSpPr/>
      </xdr:nvSpPr>
      <xdr:spPr>
        <a:xfrm>
          <a:off x="128041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a:off x="12854940" y="18257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880" name="楕円 879">
          <a:extLst>
            <a:ext uri="{FF2B5EF4-FFF2-40B4-BE49-F238E27FC236}">
              <a16:creationId xmlns:a16="http://schemas.microsoft.com/office/drawing/2014/main" id="{00000000-0008-0000-0100-000070030000}"/>
            </a:ext>
          </a:extLst>
        </xdr:cNvPr>
        <xdr:cNvSpPr/>
      </xdr:nvSpPr>
      <xdr:spPr>
        <a:xfrm>
          <a:off x="12029440" y="1820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881" name="直線コネクタ 880">
          <a:extLst>
            <a:ext uri="{FF2B5EF4-FFF2-40B4-BE49-F238E27FC236}">
              <a16:creationId xmlns:a16="http://schemas.microsoft.com/office/drawing/2014/main" id="{00000000-0008-0000-0100-000071030000}"/>
            </a:ext>
          </a:extLst>
        </xdr:cNvPr>
        <xdr:cNvCxnSpPr/>
      </xdr:nvCxnSpPr>
      <xdr:spPr>
        <a:xfrm>
          <a:off x="12072620" y="1825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882" name="楕円 881">
          <a:extLst>
            <a:ext uri="{FF2B5EF4-FFF2-40B4-BE49-F238E27FC236}">
              <a16:creationId xmlns:a16="http://schemas.microsoft.com/office/drawing/2014/main" id="{00000000-0008-0000-0100-000072030000}"/>
            </a:ext>
          </a:extLst>
        </xdr:cNvPr>
        <xdr:cNvSpPr/>
      </xdr:nvSpPr>
      <xdr:spPr>
        <a:xfrm>
          <a:off x="1123188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883" name="直線コネクタ 882">
          <a:extLst>
            <a:ext uri="{FF2B5EF4-FFF2-40B4-BE49-F238E27FC236}">
              <a16:creationId xmlns:a16="http://schemas.microsoft.com/office/drawing/2014/main" id="{00000000-0008-0000-0100-000073030000}"/>
            </a:ext>
          </a:extLst>
        </xdr:cNvPr>
        <xdr:cNvCxnSpPr/>
      </xdr:nvCxnSpPr>
      <xdr:spPr>
        <a:xfrm>
          <a:off x="11282680" y="18257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884" name="n_1aveValue【公民館】&#10;有形固定資産減価償却率">
          <a:extLst>
            <a:ext uri="{FF2B5EF4-FFF2-40B4-BE49-F238E27FC236}">
              <a16:creationId xmlns:a16="http://schemas.microsoft.com/office/drawing/2014/main" id="{00000000-0008-0000-0100-000074030000}"/>
            </a:ext>
          </a:extLst>
        </xdr:cNvPr>
        <xdr:cNvSpPr txBox="1"/>
      </xdr:nvSpPr>
      <xdr:spPr>
        <a:xfrm>
          <a:off x="134372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885" name="n_2aveValue【公民館】&#10;有形固定資産減価償却率">
          <a:extLst>
            <a:ext uri="{FF2B5EF4-FFF2-40B4-BE49-F238E27FC236}">
              <a16:creationId xmlns:a16="http://schemas.microsoft.com/office/drawing/2014/main" id="{00000000-0008-0000-0100-000075030000}"/>
            </a:ext>
          </a:extLst>
        </xdr:cNvPr>
        <xdr:cNvSpPr txBox="1"/>
      </xdr:nvSpPr>
      <xdr:spPr>
        <a:xfrm>
          <a:off x="12675244" y="17357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86" name="n_3aveValue【公民館】&#10;有形固定資産減価償却率">
          <a:extLst>
            <a:ext uri="{FF2B5EF4-FFF2-40B4-BE49-F238E27FC236}">
              <a16:creationId xmlns:a16="http://schemas.microsoft.com/office/drawing/2014/main" id="{00000000-0008-0000-0100-000076030000}"/>
            </a:ext>
          </a:extLst>
        </xdr:cNvPr>
        <xdr:cNvSpPr txBox="1"/>
      </xdr:nvSpPr>
      <xdr:spPr>
        <a:xfrm>
          <a:off x="1190054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162577</xdr:rowOff>
    </xdr:from>
    <xdr:ext cx="405111" cy="259045"/>
    <xdr:sp macro="" textlink="">
      <xdr:nvSpPr>
        <xdr:cNvPr id="887" name="n_4aveValue【公民館】&#10;有形固定資産減価償却率">
          <a:extLst>
            <a:ext uri="{FF2B5EF4-FFF2-40B4-BE49-F238E27FC236}">
              <a16:creationId xmlns:a16="http://schemas.microsoft.com/office/drawing/2014/main" id="{00000000-0008-0000-0100-000077030000}"/>
            </a:ext>
          </a:extLst>
        </xdr:cNvPr>
        <xdr:cNvSpPr txBox="1"/>
      </xdr:nvSpPr>
      <xdr:spPr>
        <a:xfrm>
          <a:off x="1110298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888" name="n_1mainValue【公民館】&#10;有形固定資産減価償却率">
          <a:extLst>
            <a:ext uri="{FF2B5EF4-FFF2-40B4-BE49-F238E27FC236}">
              <a16:creationId xmlns:a16="http://schemas.microsoft.com/office/drawing/2014/main" id="{00000000-0008-0000-0100-000078030000}"/>
            </a:ext>
          </a:extLst>
        </xdr:cNvPr>
        <xdr:cNvSpPr txBox="1"/>
      </xdr:nvSpPr>
      <xdr:spPr>
        <a:xfrm>
          <a:off x="1341254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889" name="n_2mainValue【公民館】&#10;有形固定資産減価償却率">
          <a:extLst>
            <a:ext uri="{FF2B5EF4-FFF2-40B4-BE49-F238E27FC236}">
              <a16:creationId xmlns:a16="http://schemas.microsoft.com/office/drawing/2014/main" id="{00000000-0008-0000-0100-000079030000}"/>
            </a:ext>
          </a:extLst>
        </xdr:cNvPr>
        <xdr:cNvSpPr txBox="1"/>
      </xdr:nvSpPr>
      <xdr:spPr>
        <a:xfrm>
          <a:off x="126429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890" name="n_3mainValue【公民館】&#10;有形固定資産減価償却率">
          <a:extLst>
            <a:ext uri="{FF2B5EF4-FFF2-40B4-BE49-F238E27FC236}">
              <a16:creationId xmlns:a16="http://schemas.microsoft.com/office/drawing/2014/main" id="{00000000-0008-0000-0100-00007A030000}"/>
            </a:ext>
          </a:extLst>
        </xdr:cNvPr>
        <xdr:cNvSpPr txBox="1"/>
      </xdr:nvSpPr>
      <xdr:spPr>
        <a:xfrm>
          <a:off x="118682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891" name="n_4mainValue【公民館】&#10;有形固定資産減価償却率">
          <a:extLst>
            <a:ext uri="{FF2B5EF4-FFF2-40B4-BE49-F238E27FC236}">
              <a16:creationId xmlns:a16="http://schemas.microsoft.com/office/drawing/2014/main" id="{00000000-0008-0000-0100-00007B030000}"/>
            </a:ext>
          </a:extLst>
        </xdr:cNvPr>
        <xdr:cNvSpPr txBox="1"/>
      </xdr:nvSpPr>
      <xdr:spPr>
        <a:xfrm>
          <a:off x="1107066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100-000080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100-000081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100-000082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0000000-0008-0000-0100-000083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00000000-0008-0000-0100-000084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0000000-0008-0000-0100-000085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a:extLst>
            <a:ext uri="{FF2B5EF4-FFF2-40B4-BE49-F238E27FC236}">
              <a16:creationId xmlns:a16="http://schemas.microsoft.com/office/drawing/2014/main" id="{00000000-0008-0000-0100-000086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a:extLst>
            <a:ext uri="{FF2B5EF4-FFF2-40B4-BE49-F238E27FC236}">
              <a16:creationId xmlns:a16="http://schemas.microsoft.com/office/drawing/2014/main" id="{00000000-0008-0000-0100-000089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a:extLst>
            <a:ext uri="{FF2B5EF4-FFF2-40B4-BE49-F238E27FC236}">
              <a16:creationId xmlns:a16="http://schemas.microsoft.com/office/drawing/2014/main" id="{00000000-0008-0000-0100-00008B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a:extLst>
            <a:ext uri="{FF2B5EF4-FFF2-40B4-BE49-F238E27FC236}">
              <a16:creationId xmlns:a16="http://schemas.microsoft.com/office/drawing/2014/main" id="{00000000-0008-0000-0100-00008F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a:extLst>
            <a:ext uri="{FF2B5EF4-FFF2-40B4-BE49-F238E27FC236}">
              <a16:creationId xmlns:a16="http://schemas.microsoft.com/office/drawing/2014/main" id="{00000000-0008-0000-0100-000092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915" name="直線コネクタ 914">
          <a:extLst>
            <a:ext uri="{FF2B5EF4-FFF2-40B4-BE49-F238E27FC236}">
              <a16:creationId xmlns:a16="http://schemas.microsoft.com/office/drawing/2014/main" id="{00000000-0008-0000-0100-000093030000}"/>
            </a:ext>
          </a:extLst>
        </xdr:cNvPr>
        <xdr:cNvCxnSpPr/>
      </xdr:nvCxnSpPr>
      <xdr:spPr>
        <a:xfrm flipV="1">
          <a:off x="19509104" y="16995140"/>
          <a:ext cx="0" cy="12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916" name="【公民館】&#10;一人当たり面積最小値テキスト">
          <a:extLst>
            <a:ext uri="{FF2B5EF4-FFF2-40B4-BE49-F238E27FC236}">
              <a16:creationId xmlns:a16="http://schemas.microsoft.com/office/drawing/2014/main" id="{00000000-0008-0000-0100-000094030000}"/>
            </a:ext>
          </a:extLst>
        </xdr:cNvPr>
        <xdr:cNvSpPr txBox="1"/>
      </xdr:nvSpPr>
      <xdr:spPr>
        <a:xfrm>
          <a:off x="1954784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917" name="直線コネクタ 916">
          <a:extLst>
            <a:ext uri="{FF2B5EF4-FFF2-40B4-BE49-F238E27FC236}">
              <a16:creationId xmlns:a16="http://schemas.microsoft.com/office/drawing/2014/main" id="{00000000-0008-0000-0100-000095030000}"/>
            </a:ext>
          </a:extLst>
        </xdr:cNvPr>
        <xdr:cNvCxnSpPr/>
      </xdr:nvCxnSpPr>
      <xdr:spPr>
        <a:xfrm>
          <a:off x="194437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918" name="【公民館】&#10;一人当たり面積最大値テキスト">
          <a:extLst>
            <a:ext uri="{FF2B5EF4-FFF2-40B4-BE49-F238E27FC236}">
              <a16:creationId xmlns:a16="http://schemas.microsoft.com/office/drawing/2014/main" id="{00000000-0008-0000-0100-000096030000}"/>
            </a:ext>
          </a:extLst>
        </xdr:cNvPr>
        <xdr:cNvSpPr txBox="1"/>
      </xdr:nvSpPr>
      <xdr:spPr>
        <a:xfrm>
          <a:off x="19547840" y="1677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919" name="直線コネクタ 918">
          <a:extLst>
            <a:ext uri="{FF2B5EF4-FFF2-40B4-BE49-F238E27FC236}">
              <a16:creationId xmlns:a16="http://schemas.microsoft.com/office/drawing/2014/main" id="{00000000-0008-0000-0100-000097030000}"/>
            </a:ext>
          </a:extLst>
        </xdr:cNvPr>
        <xdr:cNvCxnSpPr/>
      </xdr:nvCxnSpPr>
      <xdr:spPr>
        <a:xfrm>
          <a:off x="19443700" y="1699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920" name="【公民館】&#10;一人当たり面積平均値テキスト">
          <a:extLst>
            <a:ext uri="{FF2B5EF4-FFF2-40B4-BE49-F238E27FC236}">
              <a16:creationId xmlns:a16="http://schemas.microsoft.com/office/drawing/2014/main" id="{00000000-0008-0000-0100-000098030000}"/>
            </a:ext>
          </a:extLst>
        </xdr:cNvPr>
        <xdr:cNvSpPr txBox="1"/>
      </xdr:nvSpPr>
      <xdr:spPr>
        <a:xfrm>
          <a:off x="1954784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921" name="フローチャート: 判断 920">
          <a:extLst>
            <a:ext uri="{FF2B5EF4-FFF2-40B4-BE49-F238E27FC236}">
              <a16:creationId xmlns:a16="http://schemas.microsoft.com/office/drawing/2014/main" id="{00000000-0008-0000-0100-000099030000}"/>
            </a:ext>
          </a:extLst>
        </xdr:cNvPr>
        <xdr:cNvSpPr/>
      </xdr:nvSpPr>
      <xdr:spPr>
        <a:xfrm>
          <a:off x="1945894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922" name="フローチャート: 判断 921">
          <a:extLst>
            <a:ext uri="{FF2B5EF4-FFF2-40B4-BE49-F238E27FC236}">
              <a16:creationId xmlns:a16="http://schemas.microsoft.com/office/drawing/2014/main" id="{00000000-0008-0000-0100-00009A030000}"/>
            </a:ext>
          </a:extLst>
        </xdr:cNvPr>
        <xdr:cNvSpPr/>
      </xdr:nvSpPr>
      <xdr:spPr>
        <a:xfrm>
          <a:off x="18735040" y="1781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923" name="フローチャート: 判断 922">
          <a:extLst>
            <a:ext uri="{FF2B5EF4-FFF2-40B4-BE49-F238E27FC236}">
              <a16:creationId xmlns:a16="http://schemas.microsoft.com/office/drawing/2014/main" id="{00000000-0008-0000-0100-00009B030000}"/>
            </a:ext>
          </a:extLst>
        </xdr:cNvPr>
        <xdr:cNvSpPr/>
      </xdr:nvSpPr>
      <xdr:spPr>
        <a:xfrm>
          <a:off x="17937480" y="1782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132080</xdr:rowOff>
    </xdr:from>
    <xdr:to>
      <xdr:col>102</xdr:col>
      <xdr:colOff>165100</xdr:colOff>
      <xdr:row>107</xdr:row>
      <xdr:rowOff>62230</xdr:rowOff>
    </xdr:to>
    <xdr:sp macro="" textlink="">
      <xdr:nvSpPr>
        <xdr:cNvPr id="924" name="フローチャート: 判断 923">
          <a:extLst>
            <a:ext uri="{FF2B5EF4-FFF2-40B4-BE49-F238E27FC236}">
              <a16:creationId xmlns:a16="http://schemas.microsoft.com/office/drawing/2014/main" id="{00000000-0008-0000-0100-00009C030000}"/>
            </a:ext>
          </a:extLst>
        </xdr:cNvPr>
        <xdr:cNvSpPr/>
      </xdr:nvSpPr>
      <xdr:spPr>
        <a:xfrm>
          <a:off x="17162780" y="1790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95250</xdr:rowOff>
    </xdr:from>
    <xdr:to>
      <xdr:col>98</xdr:col>
      <xdr:colOff>38100</xdr:colOff>
      <xdr:row>107</xdr:row>
      <xdr:rowOff>25400</xdr:rowOff>
    </xdr:to>
    <xdr:sp macro="" textlink="">
      <xdr:nvSpPr>
        <xdr:cNvPr id="925" name="フローチャート: 判断 924">
          <a:extLst>
            <a:ext uri="{FF2B5EF4-FFF2-40B4-BE49-F238E27FC236}">
              <a16:creationId xmlns:a16="http://schemas.microsoft.com/office/drawing/2014/main" id="{00000000-0008-0000-0100-00009D030000}"/>
            </a:ext>
          </a:extLst>
        </xdr:cNvPr>
        <xdr:cNvSpPr/>
      </xdr:nvSpPr>
      <xdr:spPr>
        <a:xfrm>
          <a:off x="16388080" y="17865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100-00009E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100-00009F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100-0000A0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100-0000A1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100-0000A2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73661</xdr:rowOff>
    </xdr:from>
    <xdr:to>
      <xdr:col>116</xdr:col>
      <xdr:colOff>114300</xdr:colOff>
      <xdr:row>109</xdr:row>
      <xdr:rowOff>3811</xdr:rowOff>
    </xdr:to>
    <xdr:sp macro="" textlink="">
      <xdr:nvSpPr>
        <xdr:cNvPr id="931" name="楕円 930">
          <a:extLst>
            <a:ext uri="{FF2B5EF4-FFF2-40B4-BE49-F238E27FC236}">
              <a16:creationId xmlns:a16="http://schemas.microsoft.com/office/drawing/2014/main" id="{00000000-0008-0000-0100-0000A3030000}"/>
            </a:ext>
          </a:extLst>
        </xdr:cNvPr>
        <xdr:cNvSpPr/>
      </xdr:nvSpPr>
      <xdr:spPr>
        <a:xfrm>
          <a:off x="19458940" y="181787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160038</xdr:rowOff>
    </xdr:from>
    <xdr:ext cx="469744" cy="259045"/>
    <xdr:sp macro="" textlink="">
      <xdr:nvSpPr>
        <xdr:cNvPr id="932" name="【公民館】&#10;一人当たり面積該当値テキスト">
          <a:extLst>
            <a:ext uri="{FF2B5EF4-FFF2-40B4-BE49-F238E27FC236}">
              <a16:creationId xmlns:a16="http://schemas.microsoft.com/office/drawing/2014/main" id="{00000000-0008-0000-0100-0000A4030000}"/>
            </a:ext>
          </a:extLst>
        </xdr:cNvPr>
        <xdr:cNvSpPr txBox="1"/>
      </xdr:nvSpPr>
      <xdr:spPr>
        <a:xfrm>
          <a:off x="19547840" y="180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73661</xdr:rowOff>
    </xdr:from>
    <xdr:to>
      <xdr:col>112</xdr:col>
      <xdr:colOff>38100</xdr:colOff>
      <xdr:row>109</xdr:row>
      <xdr:rowOff>3811</xdr:rowOff>
    </xdr:to>
    <xdr:sp macro="" textlink="">
      <xdr:nvSpPr>
        <xdr:cNvPr id="933" name="楕円 932">
          <a:extLst>
            <a:ext uri="{FF2B5EF4-FFF2-40B4-BE49-F238E27FC236}">
              <a16:creationId xmlns:a16="http://schemas.microsoft.com/office/drawing/2014/main" id="{00000000-0008-0000-0100-0000A5030000}"/>
            </a:ext>
          </a:extLst>
        </xdr:cNvPr>
        <xdr:cNvSpPr/>
      </xdr:nvSpPr>
      <xdr:spPr>
        <a:xfrm>
          <a:off x="18735040" y="181787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124461</xdr:rowOff>
    </xdr:from>
    <xdr:to>
      <xdr:col>116</xdr:col>
      <xdr:colOff>63500</xdr:colOff>
      <xdr:row>108</xdr:row>
      <xdr:rowOff>124461</xdr:rowOff>
    </xdr:to>
    <xdr:cxnSp macro="">
      <xdr:nvCxnSpPr>
        <xdr:cNvPr id="934" name="直線コネクタ 933">
          <a:extLst>
            <a:ext uri="{FF2B5EF4-FFF2-40B4-BE49-F238E27FC236}">
              <a16:creationId xmlns:a16="http://schemas.microsoft.com/office/drawing/2014/main" id="{00000000-0008-0000-0100-0000A6030000}"/>
            </a:ext>
          </a:extLst>
        </xdr:cNvPr>
        <xdr:cNvCxnSpPr/>
      </xdr:nvCxnSpPr>
      <xdr:spPr>
        <a:xfrm>
          <a:off x="18778220" y="1822958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74930</xdr:rowOff>
    </xdr:from>
    <xdr:to>
      <xdr:col>107</xdr:col>
      <xdr:colOff>101600</xdr:colOff>
      <xdr:row>109</xdr:row>
      <xdr:rowOff>5080</xdr:rowOff>
    </xdr:to>
    <xdr:sp macro="" textlink="">
      <xdr:nvSpPr>
        <xdr:cNvPr id="935" name="楕円 934">
          <a:extLst>
            <a:ext uri="{FF2B5EF4-FFF2-40B4-BE49-F238E27FC236}">
              <a16:creationId xmlns:a16="http://schemas.microsoft.com/office/drawing/2014/main" id="{00000000-0008-0000-0100-0000A7030000}"/>
            </a:ext>
          </a:extLst>
        </xdr:cNvPr>
        <xdr:cNvSpPr/>
      </xdr:nvSpPr>
      <xdr:spPr>
        <a:xfrm>
          <a:off x="17937480" y="1818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124461</xdr:rowOff>
    </xdr:from>
    <xdr:to>
      <xdr:col>111</xdr:col>
      <xdr:colOff>177800</xdr:colOff>
      <xdr:row>108</xdr:row>
      <xdr:rowOff>125730</xdr:rowOff>
    </xdr:to>
    <xdr:cxnSp macro="">
      <xdr:nvCxnSpPr>
        <xdr:cNvPr id="936" name="直線コネクタ 935">
          <a:extLst>
            <a:ext uri="{FF2B5EF4-FFF2-40B4-BE49-F238E27FC236}">
              <a16:creationId xmlns:a16="http://schemas.microsoft.com/office/drawing/2014/main" id="{00000000-0008-0000-0100-0000A8030000}"/>
            </a:ext>
          </a:extLst>
        </xdr:cNvPr>
        <xdr:cNvCxnSpPr/>
      </xdr:nvCxnSpPr>
      <xdr:spPr>
        <a:xfrm flipV="1">
          <a:off x="17988280" y="18229581"/>
          <a:ext cx="78994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74930</xdr:rowOff>
    </xdr:from>
    <xdr:to>
      <xdr:col>102</xdr:col>
      <xdr:colOff>165100</xdr:colOff>
      <xdr:row>109</xdr:row>
      <xdr:rowOff>5080</xdr:rowOff>
    </xdr:to>
    <xdr:sp macro="" textlink="">
      <xdr:nvSpPr>
        <xdr:cNvPr id="937" name="楕円 936">
          <a:extLst>
            <a:ext uri="{FF2B5EF4-FFF2-40B4-BE49-F238E27FC236}">
              <a16:creationId xmlns:a16="http://schemas.microsoft.com/office/drawing/2014/main" id="{00000000-0008-0000-0100-0000A9030000}"/>
            </a:ext>
          </a:extLst>
        </xdr:cNvPr>
        <xdr:cNvSpPr/>
      </xdr:nvSpPr>
      <xdr:spPr>
        <a:xfrm>
          <a:off x="17162780" y="1818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125730</xdr:rowOff>
    </xdr:from>
    <xdr:to>
      <xdr:col>107</xdr:col>
      <xdr:colOff>50800</xdr:colOff>
      <xdr:row>108</xdr:row>
      <xdr:rowOff>125730</xdr:rowOff>
    </xdr:to>
    <xdr:cxnSp macro="">
      <xdr:nvCxnSpPr>
        <xdr:cNvPr id="938" name="直線コネクタ 937">
          <a:extLst>
            <a:ext uri="{FF2B5EF4-FFF2-40B4-BE49-F238E27FC236}">
              <a16:creationId xmlns:a16="http://schemas.microsoft.com/office/drawing/2014/main" id="{00000000-0008-0000-0100-0000AA030000}"/>
            </a:ext>
          </a:extLst>
        </xdr:cNvPr>
        <xdr:cNvCxnSpPr/>
      </xdr:nvCxnSpPr>
      <xdr:spPr>
        <a:xfrm>
          <a:off x="17213580" y="182308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74930</xdr:rowOff>
    </xdr:from>
    <xdr:to>
      <xdr:col>98</xdr:col>
      <xdr:colOff>38100</xdr:colOff>
      <xdr:row>109</xdr:row>
      <xdr:rowOff>5080</xdr:rowOff>
    </xdr:to>
    <xdr:sp macro="" textlink="">
      <xdr:nvSpPr>
        <xdr:cNvPr id="939" name="楕円 938">
          <a:extLst>
            <a:ext uri="{FF2B5EF4-FFF2-40B4-BE49-F238E27FC236}">
              <a16:creationId xmlns:a16="http://schemas.microsoft.com/office/drawing/2014/main" id="{00000000-0008-0000-0100-0000AB030000}"/>
            </a:ext>
          </a:extLst>
        </xdr:cNvPr>
        <xdr:cNvSpPr/>
      </xdr:nvSpPr>
      <xdr:spPr>
        <a:xfrm>
          <a:off x="16388080" y="1818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125730</xdr:rowOff>
    </xdr:from>
    <xdr:to>
      <xdr:col>102</xdr:col>
      <xdr:colOff>114300</xdr:colOff>
      <xdr:row>108</xdr:row>
      <xdr:rowOff>125730</xdr:rowOff>
    </xdr:to>
    <xdr:cxnSp macro="">
      <xdr:nvCxnSpPr>
        <xdr:cNvPr id="940" name="直線コネクタ 939">
          <a:extLst>
            <a:ext uri="{FF2B5EF4-FFF2-40B4-BE49-F238E27FC236}">
              <a16:creationId xmlns:a16="http://schemas.microsoft.com/office/drawing/2014/main" id="{00000000-0008-0000-0100-0000AC030000}"/>
            </a:ext>
          </a:extLst>
        </xdr:cNvPr>
        <xdr:cNvCxnSpPr/>
      </xdr:nvCxnSpPr>
      <xdr:spPr>
        <a:xfrm>
          <a:off x="16431260" y="182308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162577</xdr:rowOff>
    </xdr:from>
    <xdr:ext cx="469744" cy="259045"/>
    <xdr:sp macro="" textlink="">
      <xdr:nvSpPr>
        <xdr:cNvPr id="941" name="n_1aveValue【公民館】&#10;一人当たり面積">
          <a:extLst>
            <a:ext uri="{FF2B5EF4-FFF2-40B4-BE49-F238E27FC236}">
              <a16:creationId xmlns:a16="http://schemas.microsoft.com/office/drawing/2014/main" id="{00000000-0008-0000-0100-0000AD030000}"/>
            </a:ext>
          </a:extLst>
        </xdr:cNvPr>
        <xdr:cNvSpPr txBox="1"/>
      </xdr:nvSpPr>
      <xdr:spPr>
        <a:xfrm>
          <a:off x="18561127" y="1759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1288</xdr:rowOff>
    </xdr:from>
    <xdr:ext cx="469744" cy="259045"/>
    <xdr:sp macro="" textlink="">
      <xdr:nvSpPr>
        <xdr:cNvPr id="942" name="n_2aveValue【公民館】&#10;一人当たり面積">
          <a:extLst>
            <a:ext uri="{FF2B5EF4-FFF2-40B4-BE49-F238E27FC236}">
              <a16:creationId xmlns:a16="http://schemas.microsoft.com/office/drawing/2014/main" id="{00000000-0008-0000-0100-0000AE030000}"/>
            </a:ext>
          </a:extLst>
        </xdr:cNvPr>
        <xdr:cNvSpPr txBox="1"/>
      </xdr:nvSpPr>
      <xdr:spPr>
        <a:xfrm>
          <a:off x="17776267" y="1760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78757</xdr:rowOff>
    </xdr:from>
    <xdr:ext cx="469744" cy="259045"/>
    <xdr:sp macro="" textlink="">
      <xdr:nvSpPr>
        <xdr:cNvPr id="943" name="n_3aveValue【公民館】&#10;一人当たり面積">
          <a:extLst>
            <a:ext uri="{FF2B5EF4-FFF2-40B4-BE49-F238E27FC236}">
              <a16:creationId xmlns:a16="http://schemas.microsoft.com/office/drawing/2014/main" id="{00000000-0008-0000-0100-0000AF030000}"/>
            </a:ext>
          </a:extLst>
        </xdr:cNvPr>
        <xdr:cNvSpPr txBox="1"/>
      </xdr:nvSpPr>
      <xdr:spPr>
        <a:xfrm>
          <a:off x="1700156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41927</xdr:rowOff>
    </xdr:from>
    <xdr:ext cx="469744" cy="259045"/>
    <xdr:sp macro="" textlink="">
      <xdr:nvSpPr>
        <xdr:cNvPr id="944" name="n_4aveValue【公民館】&#10;一人当たり面積">
          <a:extLst>
            <a:ext uri="{FF2B5EF4-FFF2-40B4-BE49-F238E27FC236}">
              <a16:creationId xmlns:a16="http://schemas.microsoft.com/office/drawing/2014/main" id="{00000000-0008-0000-0100-0000B0030000}"/>
            </a:ext>
          </a:extLst>
        </xdr:cNvPr>
        <xdr:cNvSpPr txBox="1"/>
      </xdr:nvSpPr>
      <xdr:spPr>
        <a:xfrm>
          <a:off x="1622686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166388</xdr:rowOff>
    </xdr:from>
    <xdr:ext cx="469744" cy="259045"/>
    <xdr:sp macro="" textlink="">
      <xdr:nvSpPr>
        <xdr:cNvPr id="945" name="n_1mainValue【公民館】&#10;一人当たり面積">
          <a:extLst>
            <a:ext uri="{FF2B5EF4-FFF2-40B4-BE49-F238E27FC236}">
              <a16:creationId xmlns:a16="http://schemas.microsoft.com/office/drawing/2014/main" id="{00000000-0008-0000-0100-0000B1030000}"/>
            </a:ext>
          </a:extLst>
        </xdr:cNvPr>
        <xdr:cNvSpPr txBox="1"/>
      </xdr:nvSpPr>
      <xdr:spPr>
        <a:xfrm>
          <a:off x="18561127" y="1827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167657</xdr:rowOff>
    </xdr:from>
    <xdr:ext cx="469744" cy="259045"/>
    <xdr:sp macro="" textlink="">
      <xdr:nvSpPr>
        <xdr:cNvPr id="946" name="n_2mainValue【公民館】&#10;一人当たり面積">
          <a:extLst>
            <a:ext uri="{FF2B5EF4-FFF2-40B4-BE49-F238E27FC236}">
              <a16:creationId xmlns:a16="http://schemas.microsoft.com/office/drawing/2014/main" id="{00000000-0008-0000-0100-0000B2030000}"/>
            </a:ext>
          </a:extLst>
        </xdr:cNvPr>
        <xdr:cNvSpPr txBox="1"/>
      </xdr:nvSpPr>
      <xdr:spPr>
        <a:xfrm>
          <a:off x="1777626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167657</xdr:rowOff>
    </xdr:from>
    <xdr:ext cx="469744" cy="259045"/>
    <xdr:sp macro="" textlink="">
      <xdr:nvSpPr>
        <xdr:cNvPr id="947" name="n_3mainValue【公民館】&#10;一人当たり面積">
          <a:extLst>
            <a:ext uri="{FF2B5EF4-FFF2-40B4-BE49-F238E27FC236}">
              <a16:creationId xmlns:a16="http://schemas.microsoft.com/office/drawing/2014/main" id="{00000000-0008-0000-0100-0000B3030000}"/>
            </a:ext>
          </a:extLst>
        </xdr:cNvPr>
        <xdr:cNvSpPr txBox="1"/>
      </xdr:nvSpPr>
      <xdr:spPr>
        <a:xfrm>
          <a:off x="1700156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167657</xdr:rowOff>
    </xdr:from>
    <xdr:ext cx="469744" cy="259045"/>
    <xdr:sp macro="" textlink="">
      <xdr:nvSpPr>
        <xdr:cNvPr id="948" name="n_4mainValue【公民館】&#10;一人当たり面積">
          <a:extLst>
            <a:ext uri="{FF2B5EF4-FFF2-40B4-BE49-F238E27FC236}">
              <a16:creationId xmlns:a16="http://schemas.microsoft.com/office/drawing/2014/main" id="{00000000-0008-0000-0100-0000B4030000}"/>
            </a:ext>
          </a:extLst>
        </xdr:cNvPr>
        <xdr:cNvSpPr txBox="1"/>
      </xdr:nvSpPr>
      <xdr:spPr>
        <a:xfrm>
          <a:off x="1622686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100-0000B5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100-0000B6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100-0000B7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類似団体と比較して、特に有形固定資産減価償却率が高いのは、公民館、児童館となっているが、特に公民館が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過去に集会施設の必要性から整備した施設には、耐用年数を超過し老朽化が進んでいる施設が多いが、地区住民の減少により、更新や改修よりも統廃合を進める必要があり、人口の推移を見ながら、優先順位の高い施設の改修を進める必要がある。児童館についても、有形固定資産減価償却率が</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％となっており、老朽化が進んでいるところであるが、少子化の影響で学校が統合し、利用されなくなる施設も見込まれることから、利用状況を見ながら廃止に向けて検討していく。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また、学校施設については、一人あたり面積が極端に大きく、類似団体比較で一位となっているが、令和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年度には小学校が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校統合する見込みであり、今後減少していくことが見込まれる。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15,051
14,975
302.92
11,090,332
11,051,149
31,682
6,849,493
10,110,305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40</xdr:row>
      <xdr:rowOff>152400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086225" y="577024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12496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152400</xdr:rowOff>
    </xdr:from>
    <xdr:to>
      <xdr:col>24</xdr:col>
      <xdr:colOff>152400</xdr:colOff>
      <xdr:row>40</xdr:row>
      <xdr:rowOff>152400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020820" y="6858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12496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020820" y="5770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124960" y="6089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03606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151130</xdr:rowOff>
    </xdr:from>
    <xdr:to>
      <xdr:col>20</xdr:col>
      <xdr:colOff>38100</xdr:colOff>
      <xdr:row>37</xdr:row>
      <xdr:rowOff>81280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31216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107315</xdr:rowOff>
    </xdr:from>
    <xdr:to>
      <xdr:col>15</xdr:col>
      <xdr:colOff>101600</xdr:colOff>
      <xdr:row>37</xdr:row>
      <xdr:rowOff>37465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514600" y="614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120650</xdr:rowOff>
    </xdr:from>
    <xdr:to>
      <xdr:col>10</xdr:col>
      <xdr:colOff>165100</xdr:colOff>
      <xdr:row>37</xdr:row>
      <xdr:rowOff>50800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739900" y="615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168275</xdr:rowOff>
    </xdr:from>
    <xdr:to>
      <xdr:col>6</xdr:col>
      <xdr:colOff>38100</xdr:colOff>
      <xdr:row>36</xdr:row>
      <xdr:rowOff>98425</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965200" y="603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118745</xdr:rowOff>
    </xdr:from>
    <xdr:to>
      <xdr:col>24</xdr:col>
      <xdr:colOff>114300</xdr:colOff>
      <xdr:row>40</xdr:row>
      <xdr:rowOff>48895</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036060" y="6656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97172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124960"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78740</xdr:rowOff>
    </xdr:from>
    <xdr:to>
      <xdr:col>20</xdr:col>
      <xdr:colOff>38100</xdr:colOff>
      <xdr:row>40</xdr:row>
      <xdr:rowOff>8890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312160" y="6616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129540</xdr:rowOff>
    </xdr:from>
    <xdr:to>
      <xdr:col>24</xdr:col>
      <xdr:colOff>63500</xdr:colOff>
      <xdr:row>39</xdr:row>
      <xdr:rowOff>169545</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355340" y="6667500"/>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53975</xdr:rowOff>
    </xdr:from>
    <xdr:to>
      <xdr:col>15</xdr:col>
      <xdr:colOff>101600</xdr:colOff>
      <xdr:row>39</xdr:row>
      <xdr:rowOff>155575</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5146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104775</xdr:rowOff>
    </xdr:from>
    <xdr:to>
      <xdr:col>19</xdr:col>
      <xdr:colOff>177800</xdr:colOff>
      <xdr:row>39</xdr:row>
      <xdr:rowOff>129540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565400" y="664273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15875</xdr:rowOff>
    </xdr:from>
    <xdr:to>
      <xdr:col>10</xdr:col>
      <xdr:colOff>165100</xdr:colOff>
      <xdr:row>39</xdr:row>
      <xdr:rowOff>117475</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7399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66675</xdr:rowOff>
    </xdr:from>
    <xdr:to>
      <xdr:col>15</xdr:col>
      <xdr:colOff>50800</xdr:colOff>
      <xdr:row>39</xdr:row>
      <xdr:rowOff>104775</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1790700" y="660463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147320</xdr:rowOff>
    </xdr:from>
    <xdr:to>
      <xdr:col>6</xdr:col>
      <xdr:colOff>38100</xdr:colOff>
      <xdr:row>39</xdr:row>
      <xdr:rowOff>77470</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965200" y="6517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26670</xdr:rowOff>
    </xdr:from>
    <xdr:to>
      <xdr:col>10</xdr:col>
      <xdr:colOff>114300</xdr:colOff>
      <xdr:row>39</xdr:row>
      <xdr:rowOff>66675</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008380" y="656463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97807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17056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38570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67327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61100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114952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83630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17056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146702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38570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108602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61100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68597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83630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2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flipV="1">
          <a:off x="9219565" y="570738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200-000073000000}"/>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200-000075000000}"/>
            </a:ext>
          </a:extLst>
        </xdr:cNvPr>
        <xdr:cNvSpPr txBox="1"/>
      </xdr:nvSpPr>
      <xdr:spPr>
        <a:xfrm>
          <a:off x="92583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915416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200-000077000000}"/>
            </a:ext>
          </a:extLst>
        </xdr:cNvPr>
        <xdr:cNvSpPr txBox="1"/>
      </xdr:nvSpPr>
      <xdr:spPr>
        <a:xfrm>
          <a:off x="9258300" y="641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19226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445500" y="644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67080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17780</xdr:rowOff>
    </xdr:from>
    <xdr:to>
      <xdr:col>41</xdr:col>
      <xdr:colOff>101600</xdr:colOff>
      <xdr:row>38</xdr:row>
      <xdr:rowOff>119380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87324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0985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128270</xdr:rowOff>
    </xdr:from>
    <xdr:to>
      <xdr:col>55</xdr:col>
      <xdr:colOff>50800</xdr:colOff>
      <xdr:row>34</xdr:row>
      <xdr:rowOff>58420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192260" y="5660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81297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200-000083000000}"/>
            </a:ext>
          </a:extLst>
        </xdr:cNvPr>
        <xdr:cNvSpPr txBox="1"/>
      </xdr:nvSpPr>
      <xdr:spPr>
        <a:xfrm>
          <a:off x="9258300"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158750</xdr:rowOff>
    </xdr:from>
    <xdr:to>
      <xdr:col>50</xdr:col>
      <xdr:colOff>165100</xdr:colOff>
      <xdr:row>34</xdr:row>
      <xdr:rowOff>88900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445500" y="5690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7620</xdr:rowOff>
    </xdr:from>
    <xdr:to>
      <xdr:col>55</xdr:col>
      <xdr:colOff>0</xdr:colOff>
      <xdr:row>34</xdr:row>
      <xdr:rowOff>38100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8496300" y="5707380"/>
          <a:ext cx="7239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17780</xdr:rowOff>
    </xdr:from>
    <xdr:to>
      <xdr:col>46</xdr:col>
      <xdr:colOff>38100</xdr:colOff>
      <xdr:row>34</xdr:row>
      <xdr:rowOff>119380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670800" y="5717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38100</xdr:rowOff>
    </xdr:from>
    <xdr:to>
      <xdr:col>50</xdr:col>
      <xdr:colOff>114300</xdr:colOff>
      <xdr:row>34</xdr:row>
      <xdr:rowOff>68580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flipV="1">
          <a:off x="7713980" y="573786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40640</xdr:rowOff>
    </xdr:from>
    <xdr:to>
      <xdr:col>41</xdr:col>
      <xdr:colOff>101600</xdr:colOff>
      <xdr:row>34</xdr:row>
      <xdr:rowOff>142240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87324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68580</xdr:rowOff>
    </xdr:from>
    <xdr:to>
      <xdr:col>45</xdr:col>
      <xdr:colOff>177800</xdr:colOff>
      <xdr:row>34</xdr:row>
      <xdr:rowOff>91440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flipV="1">
          <a:off x="6924040" y="576834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71120</xdr:rowOff>
    </xdr:from>
    <xdr:to>
      <xdr:col>36</xdr:col>
      <xdr:colOff>165100</xdr:colOff>
      <xdr:row>35</xdr:row>
      <xdr:rowOff>1270</xdr:rowOff>
    </xdr:to>
    <xdr:sp macro="" textlink="">
      <xdr:nvSpPr>
        <xdr:cNvPr id="138" name="楕円 137">
          <a:extLst>
            <a:ext uri="{FF2B5EF4-FFF2-40B4-BE49-F238E27FC236}">
              <a16:creationId xmlns:a16="http://schemas.microsoft.com/office/drawing/2014/main" id="{00000000-0008-0000-0200-00008A000000}"/>
            </a:ext>
          </a:extLst>
        </xdr:cNvPr>
        <xdr:cNvSpPr/>
      </xdr:nvSpPr>
      <xdr:spPr>
        <a:xfrm>
          <a:off x="6098540" y="577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91440</xdr:rowOff>
    </xdr:from>
    <xdr:to>
      <xdr:col>41</xdr:col>
      <xdr:colOff>50800</xdr:colOff>
      <xdr:row>34</xdr:row>
      <xdr:rowOff>121920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flipV="1">
          <a:off x="6149340" y="579120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xdr:rowOff>
    </xdr:from>
    <xdr:ext cx="469744" cy="259045"/>
    <xdr:sp macro="" textlink="">
      <xdr:nvSpPr>
        <xdr:cNvPr id="140" name="n_1aveValue【図書館】&#10;一人当たり面積">
          <a:extLst>
            <a:ext uri="{FF2B5EF4-FFF2-40B4-BE49-F238E27FC236}">
              <a16:creationId xmlns:a16="http://schemas.microsoft.com/office/drawing/2014/main" id="{00000000-0008-0000-0200-00008C000000}"/>
            </a:ext>
          </a:extLst>
        </xdr:cNvPr>
        <xdr:cNvSpPr txBox="1"/>
      </xdr:nvSpPr>
      <xdr:spPr>
        <a:xfrm>
          <a:off x="827158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7637</xdr:rowOff>
    </xdr:from>
    <xdr:ext cx="469744" cy="259045"/>
    <xdr:sp macro="" textlink="">
      <xdr:nvSpPr>
        <xdr:cNvPr id="141" name="n_2aveValue【図書館】&#10;一人当たり面積">
          <a:extLst>
            <a:ext uri="{FF2B5EF4-FFF2-40B4-BE49-F238E27FC236}">
              <a16:creationId xmlns:a16="http://schemas.microsoft.com/office/drawing/2014/main" id="{00000000-0008-0000-0200-00008D000000}"/>
            </a:ext>
          </a:extLst>
        </xdr:cNvPr>
        <xdr:cNvSpPr txBox="1"/>
      </xdr:nvSpPr>
      <xdr:spPr>
        <a:xfrm>
          <a:off x="750958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110507</xdr:rowOff>
    </xdr:from>
    <xdr:ext cx="469744" cy="259045"/>
    <xdr:sp macro="" textlink="">
      <xdr:nvSpPr>
        <xdr:cNvPr id="142" name="n_3aveValue【図書館】&#10;一人当たり面積">
          <a:extLst>
            <a:ext uri="{FF2B5EF4-FFF2-40B4-BE49-F238E27FC236}">
              <a16:creationId xmlns:a16="http://schemas.microsoft.com/office/drawing/2014/main" id="{00000000-0008-0000-0200-00008E000000}"/>
            </a:ext>
          </a:extLst>
        </xdr:cNvPr>
        <xdr:cNvSpPr txBox="1"/>
      </xdr:nvSpPr>
      <xdr:spPr>
        <a:xfrm>
          <a:off x="67120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64787</xdr:rowOff>
    </xdr:from>
    <xdr:ext cx="469744" cy="259045"/>
    <xdr:sp macro="" textlink="">
      <xdr:nvSpPr>
        <xdr:cNvPr id="143" name="n_4aveValue【図書館】&#10;一人当たり面積">
          <a:extLst>
            <a:ext uri="{FF2B5EF4-FFF2-40B4-BE49-F238E27FC236}">
              <a16:creationId xmlns:a16="http://schemas.microsoft.com/office/drawing/2014/main" id="{00000000-0008-0000-0200-00008F000000}"/>
            </a:ext>
          </a:extLst>
        </xdr:cNvPr>
        <xdr:cNvSpPr txBox="1"/>
      </xdr:nvSpPr>
      <xdr:spPr>
        <a:xfrm>
          <a:off x="5937327" y="6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105427</xdr:rowOff>
    </xdr:from>
    <xdr:ext cx="469744" cy="259045"/>
    <xdr:sp macro="" textlink="">
      <xdr:nvSpPr>
        <xdr:cNvPr id="144" name="n_1mainValue【図書館】&#10;一人当たり面積">
          <a:extLst>
            <a:ext uri="{FF2B5EF4-FFF2-40B4-BE49-F238E27FC236}">
              <a16:creationId xmlns:a16="http://schemas.microsoft.com/office/drawing/2014/main" id="{00000000-0008-0000-0200-000090000000}"/>
            </a:ext>
          </a:extLst>
        </xdr:cNvPr>
        <xdr:cNvSpPr txBox="1"/>
      </xdr:nvSpPr>
      <xdr:spPr>
        <a:xfrm>
          <a:off x="827158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135907</xdr:rowOff>
    </xdr:from>
    <xdr:ext cx="469744" cy="259045"/>
    <xdr:sp macro="" textlink="">
      <xdr:nvSpPr>
        <xdr:cNvPr id="145" name="n_2mainValue【図書館】&#10;一人当たり面積">
          <a:extLst>
            <a:ext uri="{FF2B5EF4-FFF2-40B4-BE49-F238E27FC236}">
              <a16:creationId xmlns:a16="http://schemas.microsoft.com/office/drawing/2014/main" id="{00000000-0008-0000-0200-000091000000}"/>
            </a:ext>
          </a:extLst>
        </xdr:cNvPr>
        <xdr:cNvSpPr txBox="1"/>
      </xdr:nvSpPr>
      <xdr:spPr>
        <a:xfrm>
          <a:off x="7509587"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158767</xdr:rowOff>
    </xdr:from>
    <xdr:ext cx="469744" cy="259045"/>
    <xdr:sp macro="" textlink="">
      <xdr:nvSpPr>
        <xdr:cNvPr id="146" name="n_3mainValue【図書館】&#10;一人当たり面積">
          <a:extLst>
            <a:ext uri="{FF2B5EF4-FFF2-40B4-BE49-F238E27FC236}">
              <a16:creationId xmlns:a16="http://schemas.microsoft.com/office/drawing/2014/main" id="{00000000-0008-0000-0200-000092000000}"/>
            </a:ext>
          </a:extLst>
        </xdr:cNvPr>
        <xdr:cNvSpPr txBox="1"/>
      </xdr:nvSpPr>
      <xdr:spPr>
        <a:xfrm>
          <a:off x="6712027" y="55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17797</xdr:rowOff>
    </xdr:from>
    <xdr:ext cx="469744" cy="259045"/>
    <xdr:sp macro="" textlink="">
      <xdr:nvSpPr>
        <xdr:cNvPr id="147" name="n_4mainValue【図書館】&#10;一人当たり面積">
          <a:extLst>
            <a:ext uri="{FF2B5EF4-FFF2-40B4-BE49-F238E27FC236}">
              <a16:creationId xmlns:a16="http://schemas.microsoft.com/office/drawing/2014/main" id="{00000000-0008-0000-0200-000093000000}"/>
            </a:ext>
          </a:extLst>
        </xdr:cNvPr>
        <xdr:cNvSpPr txBox="1"/>
      </xdr:nvSpPr>
      <xdr:spPr>
        <a:xfrm>
          <a:off x="5937327" y="554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72390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086225" y="931164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76217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12496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72390</xdr:rowOff>
    </xdr:from>
    <xdr:to>
      <xdr:col>24</xdr:col>
      <xdr:colOff>152400</xdr:colOff>
      <xdr:row>64</xdr:row>
      <xdr:rowOff>72390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02082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151147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12496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036060" y="1018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40640</xdr:rowOff>
    </xdr:from>
    <xdr:to>
      <xdr:col>15</xdr:col>
      <xdr:colOff>101600</xdr:colOff>
      <xdr:row>60</xdr:row>
      <xdr:rowOff>142240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5146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53975</xdr:rowOff>
    </xdr:from>
    <xdr:to>
      <xdr:col>10</xdr:col>
      <xdr:colOff>165100</xdr:colOff>
      <xdr:row>60</xdr:row>
      <xdr:rowOff>155575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7399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57785</xdr:rowOff>
    </xdr:from>
    <xdr:to>
      <xdr:col>6</xdr:col>
      <xdr:colOff>38100</xdr:colOff>
      <xdr:row>60</xdr:row>
      <xdr:rowOff>159385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965200" y="101161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116840</xdr:rowOff>
    </xdr:from>
    <xdr:to>
      <xdr:col>24</xdr:col>
      <xdr:colOff>114300</xdr:colOff>
      <xdr:row>63</xdr:row>
      <xdr:rowOff>46990</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036060" y="1051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95267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12496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99695</xdr:rowOff>
    </xdr:from>
    <xdr:to>
      <xdr:col>20</xdr:col>
      <xdr:colOff>38100</xdr:colOff>
      <xdr:row>63</xdr:row>
      <xdr:rowOff>29845</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312160" y="10493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150495</xdr:rowOff>
    </xdr:from>
    <xdr:to>
      <xdr:col>24</xdr:col>
      <xdr:colOff>63500</xdr:colOff>
      <xdr:row>62</xdr:row>
      <xdr:rowOff>167640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355340" y="10544175"/>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86360</xdr:rowOff>
    </xdr:from>
    <xdr:to>
      <xdr:col>15</xdr:col>
      <xdr:colOff>101600</xdr:colOff>
      <xdr:row>63</xdr:row>
      <xdr:rowOff>16510</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514600" y="1048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137160</xdr:rowOff>
    </xdr:from>
    <xdr:to>
      <xdr:col>19</xdr:col>
      <xdr:colOff>177800</xdr:colOff>
      <xdr:row>62</xdr:row>
      <xdr:rowOff>150495</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565400" y="1053084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69215</xdr:rowOff>
    </xdr:from>
    <xdr:to>
      <xdr:col>10</xdr:col>
      <xdr:colOff>165100</xdr:colOff>
      <xdr:row>62</xdr:row>
      <xdr:rowOff>170815</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7399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120015</xdr:rowOff>
    </xdr:from>
    <xdr:to>
      <xdr:col>15</xdr:col>
      <xdr:colOff>50800</xdr:colOff>
      <xdr:row>62</xdr:row>
      <xdr:rowOff>137160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1790700" y="1051369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52070</xdr:rowOff>
    </xdr:from>
    <xdr:to>
      <xdr:col>6</xdr:col>
      <xdr:colOff>38100</xdr:colOff>
      <xdr:row>62</xdr:row>
      <xdr:rowOff>153670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96520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102870</xdr:rowOff>
    </xdr:from>
    <xdr:to>
      <xdr:col>10</xdr:col>
      <xdr:colOff>114300</xdr:colOff>
      <xdr:row>62</xdr:row>
      <xdr:rowOff>120015</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008380" y="1049655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17056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38570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652</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61100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4462</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83630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20972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17056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7637</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38570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161942</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61100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144797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83630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9219565" y="9183188"/>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92583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915416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9258300" y="896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9154160" y="9183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164392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9258300" y="1005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192260" y="10072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445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670800" y="10099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123916</xdr:rowOff>
    </xdr:from>
    <xdr:to>
      <xdr:col>41</xdr:col>
      <xdr:colOff>101600</xdr:colOff>
      <xdr:row>60</xdr:row>
      <xdr:rowOff>54066</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873240" y="100146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53703</xdr:rowOff>
    </xdr:from>
    <xdr:to>
      <xdr:col>36</xdr:col>
      <xdr:colOff>165100</xdr:colOff>
      <xdr:row>59</xdr:row>
      <xdr:rowOff>155303</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098540" y="99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101056</xdr:rowOff>
    </xdr:from>
    <xdr:to>
      <xdr:col>55</xdr:col>
      <xdr:colOff>50800</xdr:colOff>
      <xdr:row>56</xdr:row>
      <xdr:rowOff>31206</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9192260" y="93212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123933</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9258300" y="917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136978</xdr:rowOff>
    </xdr:from>
    <xdr:to>
      <xdr:col>50</xdr:col>
      <xdr:colOff>165100</xdr:colOff>
      <xdr:row>56</xdr:row>
      <xdr:rowOff>67128</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8445500" y="93571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151856</xdr:rowOff>
    </xdr:from>
    <xdr:to>
      <xdr:col>55</xdr:col>
      <xdr:colOff>0</xdr:colOff>
      <xdr:row>56</xdr:row>
      <xdr:rowOff>16328</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8496300" y="9372056"/>
          <a:ext cx="7239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164737</xdr:rowOff>
    </xdr:from>
    <xdr:to>
      <xdr:col>46</xdr:col>
      <xdr:colOff>38100</xdr:colOff>
      <xdr:row>56</xdr:row>
      <xdr:rowOff>94887</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7670800" y="93849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16328</xdr:rowOff>
    </xdr:from>
    <xdr:to>
      <xdr:col>50</xdr:col>
      <xdr:colOff>114300</xdr:colOff>
      <xdr:row>56</xdr:row>
      <xdr:rowOff>44087</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7713980" y="9404168"/>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24312</xdr:rowOff>
    </xdr:from>
    <xdr:to>
      <xdr:col>41</xdr:col>
      <xdr:colOff>101600</xdr:colOff>
      <xdr:row>56</xdr:row>
      <xdr:rowOff>125912</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6873240" y="94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44087</xdr:rowOff>
    </xdr:from>
    <xdr:to>
      <xdr:col>45</xdr:col>
      <xdr:colOff>177800</xdr:colOff>
      <xdr:row>56</xdr:row>
      <xdr:rowOff>75112</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6924040" y="9431927"/>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55335</xdr:rowOff>
    </xdr:from>
    <xdr:to>
      <xdr:col>36</xdr:col>
      <xdr:colOff>165100</xdr:colOff>
      <xdr:row>56</xdr:row>
      <xdr:rowOff>156935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098540" y="94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75112</xdr:rowOff>
    </xdr:from>
    <xdr:to>
      <xdr:col>41</xdr:col>
      <xdr:colOff>50800</xdr:colOff>
      <xdr:row>56</xdr:row>
      <xdr:rowOff>106135</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149340" y="9462952"/>
          <a:ext cx="7747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118671</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8271587" y="1017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133367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7509587" y="1019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45193</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6712027" y="1010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146430</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5937327" y="100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83655</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8271587" y="913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111414</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7509587" y="916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142439</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67120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2012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5937327" y="922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85</xdr:row>
      <xdr:rowOff>140970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086225" y="13152883"/>
          <a:ext cx="0" cy="123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144797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124960"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140970</xdr:rowOff>
    </xdr:from>
    <xdr:to>
      <xdr:col>24</xdr:col>
      <xdr:colOff>152400</xdr:colOff>
      <xdr:row>85</xdr:row>
      <xdr:rowOff>140970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02082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93742</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124960" y="13504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036060" y="13526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62737</xdr:rowOff>
    </xdr:from>
    <xdr:to>
      <xdr:col>20</xdr:col>
      <xdr:colOff>38100</xdr:colOff>
      <xdr:row>80</xdr:row>
      <xdr:rowOff>164337</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312160" y="134739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23876</xdr:rowOff>
    </xdr:from>
    <xdr:to>
      <xdr:col>15</xdr:col>
      <xdr:colOff>101600</xdr:colOff>
      <xdr:row>80</xdr:row>
      <xdr:rowOff>125476</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514600" y="134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138176</xdr:rowOff>
    </xdr:from>
    <xdr:to>
      <xdr:col>10</xdr:col>
      <xdr:colOff>165100</xdr:colOff>
      <xdr:row>81</xdr:row>
      <xdr:rowOff>68326</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739900" y="13549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49022</xdr:rowOff>
    </xdr:from>
    <xdr:to>
      <xdr:col>6</xdr:col>
      <xdr:colOff>38100</xdr:colOff>
      <xdr:row>80</xdr:row>
      <xdr:rowOff>150622</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965200" y="134602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99313</xdr:rowOff>
    </xdr:from>
    <xdr:to>
      <xdr:col>24</xdr:col>
      <xdr:colOff>114300</xdr:colOff>
      <xdr:row>81</xdr:row>
      <xdr:rowOff>29463</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036060" y="13510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122190</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124960" y="133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51308</xdr:rowOff>
    </xdr:from>
    <xdr:to>
      <xdr:col>20</xdr:col>
      <xdr:colOff>38100</xdr:colOff>
      <xdr:row>80</xdr:row>
      <xdr:rowOff>152908</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312160" y="134625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102108</xdr:rowOff>
    </xdr:from>
    <xdr:to>
      <xdr:col>24</xdr:col>
      <xdr:colOff>63500</xdr:colOff>
      <xdr:row>80</xdr:row>
      <xdr:rowOff>150113</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355340" y="13513308"/>
          <a:ext cx="73152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170180</xdr:rowOff>
    </xdr:from>
    <xdr:to>
      <xdr:col>15</xdr:col>
      <xdr:colOff>101600</xdr:colOff>
      <xdr:row>80</xdr:row>
      <xdr:rowOff>100330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514600" y="13413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49530</xdr:rowOff>
    </xdr:from>
    <xdr:to>
      <xdr:col>19</xdr:col>
      <xdr:colOff>177800</xdr:colOff>
      <xdr:row>80</xdr:row>
      <xdr:rowOff>102108</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565400" y="13460730"/>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117602</xdr:rowOff>
    </xdr:from>
    <xdr:to>
      <xdr:col>10</xdr:col>
      <xdr:colOff>165100</xdr:colOff>
      <xdr:row>80</xdr:row>
      <xdr:rowOff>47752</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739900" y="13361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168402</xdr:rowOff>
    </xdr:from>
    <xdr:to>
      <xdr:col>15</xdr:col>
      <xdr:colOff>50800</xdr:colOff>
      <xdr:row>80</xdr:row>
      <xdr:rowOff>49530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790700" y="13411962"/>
          <a:ext cx="7747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65024</xdr:rowOff>
    </xdr:from>
    <xdr:to>
      <xdr:col>6</xdr:col>
      <xdr:colOff>38100</xdr:colOff>
      <xdr:row>79</xdr:row>
      <xdr:rowOff>166624</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965200" y="133085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115824</xdr:rowOff>
    </xdr:from>
    <xdr:to>
      <xdr:col>10</xdr:col>
      <xdr:colOff>114300</xdr:colOff>
      <xdr:row>79</xdr:row>
      <xdr:rowOff>168402</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008380" y="13359384"/>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155464</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170564" y="13566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116603</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385704" y="13527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59453</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611004" y="1363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141749</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836304" y="1355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169435</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170564" y="1324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116857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38570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64279</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611004" y="1314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11701</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836304" y="1308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200-000059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93618</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9219565" y="13052516"/>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97445</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200-00005B010000}"/>
            </a:ext>
          </a:extLst>
        </xdr:cNvPr>
        <xdr:cNvSpPr txBox="1"/>
      </xdr:nvSpPr>
      <xdr:spPr>
        <a:xfrm>
          <a:off x="9258300" y="1451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93618</xdr:rowOff>
    </xdr:from>
    <xdr:to>
      <xdr:col>55</xdr:col>
      <xdr:colOff>88900</xdr:colOff>
      <xdr:row>86</xdr:row>
      <xdr:rowOff>93618</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9154160" y="14510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200-00005D010000}"/>
            </a:ext>
          </a:extLst>
        </xdr:cNvPr>
        <xdr:cNvSpPr txBox="1"/>
      </xdr:nvSpPr>
      <xdr:spPr>
        <a:xfrm>
          <a:off x="9258300" y="1283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9154160" y="13052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103250</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200-00005F010000}"/>
            </a:ext>
          </a:extLst>
        </xdr:cNvPr>
        <xdr:cNvSpPr txBox="1"/>
      </xdr:nvSpPr>
      <xdr:spPr>
        <a:xfrm>
          <a:off x="9258300" y="13849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80373</xdr:rowOff>
    </xdr:from>
    <xdr:to>
      <xdr:col>55</xdr:col>
      <xdr:colOff>50800</xdr:colOff>
      <xdr:row>84</xdr:row>
      <xdr:rowOff>10523</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9192260" y="1399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93436</xdr:rowOff>
    </xdr:from>
    <xdr:to>
      <xdr:col>50</xdr:col>
      <xdr:colOff>165100</xdr:colOff>
      <xdr:row>84</xdr:row>
      <xdr:rowOff>23586</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8445500" y="1400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93436</xdr:rowOff>
    </xdr:from>
    <xdr:to>
      <xdr:col>46</xdr:col>
      <xdr:colOff>38100</xdr:colOff>
      <xdr:row>84</xdr:row>
      <xdr:rowOff>23586</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7670800" y="1400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106499</xdr:rowOff>
    </xdr:from>
    <xdr:to>
      <xdr:col>41</xdr:col>
      <xdr:colOff>101600</xdr:colOff>
      <xdr:row>84</xdr:row>
      <xdr:rowOff>36649</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6873240" y="140206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153851</xdr:rowOff>
    </xdr:from>
    <xdr:to>
      <xdr:col>36</xdr:col>
      <xdr:colOff>165100</xdr:colOff>
      <xdr:row>83</xdr:row>
      <xdr:rowOff>84001</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09854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152219</xdr:rowOff>
    </xdr:from>
    <xdr:to>
      <xdr:col>55</xdr:col>
      <xdr:colOff>50800</xdr:colOff>
      <xdr:row>84</xdr:row>
      <xdr:rowOff>82369</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9192260" y="140663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130646</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200-00006B010000}"/>
            </a:ext>
          </a:extLst>
        </xdr:cNvPr>
        <xdr:cNvSpPr txBox="1"/>
      </xdr:nvSpPr>
      <xdr:spPr>
        <a:xfrm>
          <a:off x="9258300" y="1404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165281</xdr:rowOff>
    </xdr:from>
    <xdr:to>
      <xdr:col>50</xdr:col>
      <xdr:colOff>165100</xdr:colOff>
      <xdr:row>84</xdr:row>
      <xdr:rowOff>95431</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8445500" y="14079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31569</xdr:rowOff>
    </xdr:from>
    <xdr:to>
      <xdr:col>55</xdr:col>
      <xdr:colOff>0</xdr:colOff>
      <xdr:row>84</xdr:row>
      <xdr:rowOff>44631</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8496300" y="14113329"/>
          <a:ext cx="7239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3629</xdr:rowOff>
    </xdr:from>
    <xdr:to>
      <xdr:col>46</xdr:col>
      <xdr:colOff>38100</xdr:colOff>
      <xdr:row>84</xdr:row>
      <xdr:rowOff>105229</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7670800" y="140853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44631</xdr:rowOff>
    </xdr:from>
    <xdr:to>
      <xdr:col>50</xdr:col>
      <xdr:colOff>114300</xdr:colOff>
      <xdr:row>84</xdr:row>
      <xdr:rowOff>54429</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7713980" y="14126391"/>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10161</xdr:rowOff>
    </xdr:from>
    <xdr:to>
      <xdr:col>41</xdr:col>
      <xdr:colOff>101600</xdr:colOff>
      <xdr:row>84</xdr:row>
      <xdr:rowOff>111761</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687324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54429</xdr:rowOff>
    </xdr:from>
    <xdr:to>
      <xdr:col>45</xdr:col>
      <xdr:colOff>177800</xdr:colOff>
      <xdr:row>84</xdr:row>
      <xdr:rowOff>60961</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6924040" y="14136189"/>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23223</xdr:rowOff>
    </xdr:from>
    <xdr:to>
      <xdr:col>36</xdr:col>
      <xdr:colOff>165100</xdr:colOff>
      <xdr:row>84</xdr:row>
      <xdr:rowOff>124823</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6098540" y="141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60961</xdr:rowOff>
    </xdr:from>
    <xdr:to>
      <xdr:col>41</xdr:col>
      <xdr:colOff>50800</xdr:colOff>
      <xdr:row>84</xdr:row>
      <xdr:rowOff>74023</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6149340" y="14142721"/>
          <a:ext cx="7747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40113</xdr:rowOff>
    </xdr:from>
    <xdr:ext cx="469744" cy="259045"/>
    <xdr:sp macro="" textlink="">
      <xdr:nvSpPr>
        <xdr:cNvPr id="372" name="n_1aveValue【福祉施設】&#10;一人当たり面積">
          <a:extLst>
            <a:ext uri="{FF2B5EF4-FFF2-40B4-BE49-F238E27FC236}">
              <a16:creationId xmlns:a16="http://schemas.microsoft.com/office/drawing/2014/main" id="{00000000-0008-0000-0200-000074010000}"/>
            </a:ext>
          </a:extLst>
        </xdr:cNvPr>
        <xdr:cNvSpPr txBox="1"/>
      </xdr:nvSpPr>
      <xdr:spPr>
        <a:xfrm>
          <a:off x="8271587" y="137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40113</xdr:rowOff>
    </xdr:from>
    <xdr:ext cx="469744" cy="259045"/>
    <xdr:sp macro="" textlink="">
      <xdr:nvSpPr>
        <xdr:cNvPr id="373" name="n_2aveValue【福祉施設】&#10;一人当たり面積">
          <a:extLst>
            <a:ext uri="{FF2B5EF4-FFF2-40B4-BE49-F238E27FC236}">
              <a16:creationId xmlns:a16="http://schemas.microsoft.com/office/drawing/2014/main" id="{00000000-0008-0000-0200-000075010000}"/>
            </a:ext>
          </a:extLst>
        </xdr:cNvPr>
        <xdr:cNvSpPr txBox="1"/>
      </xdr:nvSpPr>
      <xdr:spPr>
        <a:xfrm>
          <a:off x="7509587" y="137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53176</xdr:rowOff>
    </xdr:from>
    <xdr:ext cx="469744" cy="259045"/>
    <xdr:sp macro="" textlink="">
      <xdr:nvSpPr>
        <xdr:cNvPr id="374" name="n_3aveValue【福祉施設】&#10;一人当たり面積">
          <a:extLst>
            <a:ext uri="{FF2B5EF4-FFF2-40B4-BE49-F238E27FC236}">
              <a16:creationId xmlns:a16="http://schemas.microsoft.com/office/drawing/2014/main" id="{00000000-0008-0000-0200-000076010000}"/>
            </a:ext>
          </a:extLst>
        </xdr:cNvPr>
        <xdr:cNvSpPr txBox="1"/>
      </xdr:nvSpPr>
      <xdr:spPr>
        <a:xfrm>
          <a:off x="6712027" y="1379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100528</xdr:rowOff>
    </xdr:from>
    <xdr:ext cx="469744" cy="259045"/>
    <xdr:sp macro="" textlink="">
      <xdr:nvSpPr>
        <xdr:cNvPr id="375" name="n_4aveValue【福祉施設】&#10;一人当たり面積">
          <a:extLst>
            <a:ext uri="{FF2B5EF4-FFF2-40B4-BE49-F238E27FC236}">
              <a16:creationId xmlns:a16="http://schemas.microsoft.com/office/drawing/2014/main" id="{00000000-0008-0000-0200-000077010000}"/>
            </a:ext>
          </a:extLst>
        </xdr:cNvPr>
        <xdr:cNvSpPr txBox="1"/>
      </xdr:nvSpPr>
      <xdr:spPr>
        <a:xfrm>
          <a:off x="5937327" y="1367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86558</xdr:rowOff>
    </xdr:from>
    <xdr:ext cx="469744" cy="259045"/>
    <xdr:sp macro="" textlink="">
      <xdr:nvSpPr>
        <xdr:cNvPr id="376" name="n_1mainValue【福祉施設】&#10;一人当たり面積">
          <a:extLst>
            <a:ext uri="{FF2B5EF4-FFF2-40B4-BE49-F238E27FC236}">
              <a16:creationId xmlns:a16="http://schemas.microsoft.com/office/drawing/2014/main" id="{00000000-0008-0000-0200-000078010000}"/>
            </a:ext>
          </a:extLst>
        </xdr:cNvPr>
        <xdr:cNvSpPr txBox="1"/>
      </xdr:nvSpPr>
      <xdr:spPr>
        <a:xfrm>
          <a:off x="8271587" y="1416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96356</xdr:rowOff>
    </xdr:from>
    <xdr:ext cx="469744" cy="259045"/>
    <xdr:sp macro="" textlink="">
      <xdr:nvSpPr>
        <xdr:cNvPr id="377" name="n_2mainValue【福祉施設】&#10;一人当たり面積">
          <a:extLst>
            <a:ext uri="{FF2B5EF4-FFF2-40B4-BE49-F238E27FC236}">
              <a16:creationId xmlns:a16="http://schemas.microsoft.com/office/drawing/2014/main" id="{00000000-0008-0000-0200-000079010000}"/>
            </a:ext>
          </a:extLst>
        </xdr:cNvPr>
        <xdr:cNvSpPr txBox="1"/>
      </xdr:nvSpPr>
      <xdr:spPr>
        <a:xfrm>
          <a:off x="7509587" y="1417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102888</xdr:rowOff>
    </xdr:from>
    <xdr:ext cx="469744" cy="259045"/>
    <xdr:sp macro="" textlink="">
      <xdr:nvSpPr>
        <xdr:cNvPr id="378" name="n_3mainValue【福祉施設】&#10;一人当たり面積">
          <a:extLst>
            <a:ext uri="{FF2B5EF4-FFF2-40B4-BE49-F238E27FC236}">
              <a16:creationId xmlns:a16="http://schemas.microsoft.com/office/drawing/2014/main" id="{00000000-0008-0000-0200-00007A010000}"/>
            </a:ext>
          </a:extLst>
        </xdr:cNvPr>
        <xdr:cNvSpPr txBox="1"/>
      </xdr:nvSpPr>
      <xdr:spPr>
        <a:xfrm>
          <a:off x="671202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115950</xdr:rowOff>
    </xdr:from>
    <xdr:ext cx="469744" cy="259045"/>
    <xdr:sp macro="" textlink="">
      <xdr:nvSpPr>
        <xdr:cNvPr id="379" name="n_4mainValue【福祉施設】&#10;一人当たり面積">
          <a:extLst>
            <a:ext uri="{FF2B5EF4-FFF2-40B4-BE49-F238E27FC236}">
              <a16:creationId xmlns:a16="http://schemas.microsoft.com/office/drawing/2014/main" id="{00000000-0008-0000-0200-00007B010000}"/>
            </a:ext>
          </a:extLst>
        </xdr:cNvPr>
        <xdr:cNvSpPr txBox="1"/>
      </xdr:nvSpPr>
      <xdr:spPr>
        <a:xfrm>
          <a:off x="5937327" y="1419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7196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200-000091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107</xdr:row>
      <xdr:rowOff>19050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flipV="1">
          <a:off x="4086225" y="167182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22877</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200-000093010000}"/>
            </a:ext>
          </a:extLst>
        </xdr:cNvPr>
        <xdr:cNvSpPr txBox="1"/>
      </xdr:nvSpPr>
      <xdr:spPr>
        <a:xfrm>
          <a:off x="4124960"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19050</xdr:rowOff>
    </xdr:from>
    <xdr:to>
      <xdr:col>24</xdr:col>
      <xdr:colOff>152400</xdr:colOff>
      <xdr:row>107</xdr:row>
      <xdr:rowOff>19050</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4020820" y="17956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200-000095010000}"/>
            </a:ext>
          </a:extLst>
        </xdr:cNvPr>
        <xdr:cNvSpPr txBox="1"/>
      </xdr:nvSpPr>
      <xdr:spPr>
        <a:xfrm>
          <a:off x="4124960" y="1649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4020820" y="16718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15257</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200-000097010000}"/>
            </a:ext>
          </a:extLst>
        </xdr:cNvPr>
        <xdr:cNvSpPr txBox="1"/>
      </xdr:nvSpPr>
      <xdr:spPr>
        <a:xfrm>
          <a:off x="4124960" y="17114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36830</xdr:rowOff>
    </xdr:from>
    <xdr:to>
      <xdr:col>24</xdr:col>
      <xdr:colOff>114300</xdr:colOff>
      <xdr:row>102</xdr:row>
      <xdr:rowOff>138430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4036060" y="1713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xdr:rowOff>
    </xdr:from>
    <xdr:to>
      <xdr:col>20</xdr:col>
      <xdr:colOff>38100</xdr:colOff>
      <xdr:row>102</xdr:row>
      <xdr:rowOff>110998</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3312160" y="171086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7113</xdr:rowOff>
    </xdr:from>
    <xdr:to>
      <xdr:col>15</xdr:col>
      <xdr:colOff>101600</xdr:colOff>
      <xdr:row>102</xdr:row>
      <xdr:rowOff>108713</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2514600" y="1710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148844</xdr:rowOff>
    </xdr:from>
    <xdr:to>
      <xdr:col>10</xdr:col>
      <xdr:colOff>165100</xdr:colOff>
      <xdr:row>102</xdr:row>
      <xdr:rowOff>78994</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739900" y="17080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105411</xdr:rowOff>
    </xdr:from>
    <xdr:to>
      <xdr:col>6</xdr:col>
      <xdr:colOff>38100</xdr:colOff>
      <xdr:row>103</xdr:row>
      <xdr:rowOff>35561</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965200" y="17204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123698</xdr:rowOff>
    </xdr:from>
    <xdr:to>
      <xdr:col>24</xdr:col>
      <xdr:colOff>114300</xdr:colOff>
      <xdr:row>102</xdr:row>
      <xdr:rowOff>53848</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4036060" y="17055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146575</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200-0000A3010000}"/>
            </a:ext>
          </a:extLst>
        </xdr:cNvPr>
        <xdr:cNvSpPr txBox="1"/>
      </xdr:nvSpPr>
      <xdr:spPr>
        <a:xfrm>
          <a:off x="4124960" y="1691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71120</xdr:rowOff>
    </xdr:from>
    <xdr:to>
      <xdr:col>20</xdr:col>
      <xdr:colOff>38100</xdr:colOff>
      <xdr:row>102</xdr:row>
      <xdr:rowOff>1270</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3312160" y="17002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121920</xdr:rowOff>
    </xdr:from>
    <xdr:to>
      <xdr:col>24</xdr:col>
      <xdr:colOff>63500</xdr:colOff>
      <xdr:row>102</xdr:row>
      <xdr:rowOff>3048</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3355340" y="17053560"/>
          <a:ext cx="73152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18542</xdr:rowOff>
    </xdr:from>
    <xdr:to>
      <xdr:col>15</xdr:col>
      <xdr:colOff>101600</xdr:colOff>
      <xdr:row>101</xdr:row>
      <xdr:rowOff>120142</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2514600" y="169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69342</xdr:rowOff>
    </xdr:from>
    <xdr:to>
      <xdr:col>19</xdr:col>
      <xdr:colOff>177800</xdr:colOff>
      <xdr:row>101</xdr:row>
      <xdr:rowOff>121920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2565400" y="17000982"/>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18542</xdr:rowOff>
    </xdr:from>
    <xdr:to>
      <xdr:col>10</xdr:col>
      <xdr:colOff>165100</xdr:colOff>
      <xdr:row>101</xdr:row>
      <xdr:rowOff>120142</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1739900" y="169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69342</xdr:rowOff>
    </xdr:from>
    <xdr:to>
      <xdr:col>15</xdr:col>
      <xdr:colOff>50800</xdr:colOff>
      <xdr:row>101</xdr:row>
      <xdr:rowOff>69342</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790700" y="1700098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144272</xdr:rowOff>
    </xdr:from>
    <xdr:to>
      <xdr:col>6</xdr:col>
      <xdr:colOff>38100</xdr:colOff>
      <xdr:row>101</xdr:row>
      <xdr:rowOff>74422</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965200" y="169082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23622</xdr:rowOff>
    </xdr:from>
    <xdr:to>
      <xdr:col>10</xdr:col>
      <xdr:colOff>114300</xdr:colOff>
      <xdr:row>101</xdr:row>
      <xdr:rowOff>69342</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008380" y="16955262"/>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102125</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200-0000AC010000}"/>
            </a:ext>
          </a:extLst>
        </xdr:cNvPr>
        <xdr:cNvSpPr txBox="1"/>
      </xdr:nvSpPr>
      <xdr:spPr>
        <a:xfrm>
          <a:off x="3170564" y="17201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99840</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200-0000AD010000}"/>
            </a:ext>
          </a:extLst>
        </xdr:cNvPr>
        <xdr:cNvSpPr txBox="1"/>
      </xdr:nvSpPr>
      <xdr:spPr>
        <a:xfrm>
          <a:off x="2385704" y="1719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70121</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200-0000AE010000}"/>
            </a:ext>
          </a:extLst>
        </xdr:cNvPr>
        <xdr:cNvSpPr txBox="1"/>
      </xdr:nvSpPr>
      <xdr:spPr>
        <a:xfrm>
          <a:off x="1611004" y="17169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26688</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200-0000AF010000}"/>
            </a:ext>
          </a:extLst>
        </xdr:cNvPr>
        <xdr:cNvSpPr txBox="1"/>
      </xdr:nvSpPr>
      <xdr:spPr>
        <a:xfrm>
          <a:off x="836304" y="172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17797</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200-0000B0010000}"/>
            </a:ext>
          </a:extLst>
        </xdr:cNvPr>
        <xdr:cNvSpPr txBox="1"/>
      </xdr:nvSpPr>
      <xdr:spPr>
        <a:xfrm>
          <a:off x="3170564"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136669</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200-0000B1010000}"/>
            </a:ext>
          </a:extLst>
        </xdr:cNvPr>
        <xdr:cNvSpPr txBox="1"/>
      </xdr:nvSpPr>
      <xdr:spPr>
        <a:xfrm>
          <a:off x="2385704" y="1673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136669</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200-0000B2010000}"/>
            </a:ext>
          </a:extLst>
        </xdr:cNvPr>
        <xdr:cNvSpPr txBox="1"/>
      </xdr:nvSpPr>
      <xdr:spPr>
        <a:xfrm>
          <a:off x="1611004" y="1673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90949</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200-0000B3010000}"/>
            </a:ext>
          </a:extLst>
        </xdr:cNvPr>
        <xdr:cNvSpPr txBox="1"/>
      </xdr:nvSpPr>
      <xdr:spPr>
        <a:xfrm>
          <a:off x="836304" y="1668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200-0000CC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89263</xdr:rowOff>
    </xdr:from>
    <xdr:to>
      <xdr:col>54</xdr:col>
      <xdr:colOff>189865</xdr:colOff>
      <xdr:row>108</xdr:row>
      <xdr:rowOff>66402</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9219565" y="16853263"/>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70229</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200-0000CE010000}"/>
            </a:ext>
          </a:extLst>
        </xdr:cNvPr>
        <xdr:cNvSpPr txBox="1"/>
      </xdr:nvSpPr>
      <xdr:spPr>
        <a:xfrm>
          <a:off x="9258300" y="1817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66402</xdr:rowOff>
    </xdr:from>
    <xdr:to>
      <xdr:col>55</xdr:col>
      <xdr:colOff>88900</xdr:colOff>
      <xdr:row>108</xdr:row>
      <xdr:rowOff>66402</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9154160" y="18171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35940</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200-0000D0010000}"/>
            </a:ext>
          </a:extLst>
        </xdr:cNvPr>
        <xdr:cNvSpPr txBox="1"/>
      </xdr:nvSpPr>
      <xdr:spPr>
        <a:xfrm>
          <a:off x="9258300" y="166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89263</xdr:rowOff>
    </xdr:from>
    <xdr:to>
      <xdr:col>55</xdr:col>
      <xdr:colOff>88900</xdr:colOff>
      <xdr:row>100</xdr:row>
      <xdr:rowOff>89263</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9154160" y="1685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72407</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200-0000D2010000}"/>
            </a:ext>
          </a:extLst>
        </xdr:cNvPr>
        <xdr:cNvSpPr txBox="1"/>
      </xdr:nvSpPr>
      <xdr:spPr>
        <a:xfrm>
          <a:off x="9258300" y="17506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93980</xdr:rowOff>
    </xdr:from>
    <xdr:to>
      <xdr:col>55</xdr:col>
      <xdr:colOff>50800</xdr:colOff>
      <xdr:row>105</xdr:row>
      <xdr:rowOff>24130</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919226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136434</xdr:rowOff>
    </xdr:from>
    <xdr:to>
      <xdr:col>50</xdr:col>
      <xdr:colOff>165100</xdr:colOff>
      <xdr:row>105</xdr:row>
      <xdr:rowOff>66584</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8445500" y="1757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7670800" y="175807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6873240" y="1748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93980</xdr:rowOff>
    </xdr:from>
    <xdr:to>
      <xdr:col>36</xdr:col>
      <xdr:colOff>165100</xdr:colOff>
      <xdr:row>105</xdr:row>
      <xdr:rowOff>24130</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609854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53158</xdr:rowOff>
    </xdr:from>
    <xdr:to>
      <xdr:col>55</xdr:col>
      <xdr:colOff>50800</xdr:colOff>
      <xdr:row>101</xdr:row>
      <xdr:rowOff>154758</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9192260" y="16984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76035</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200-0000DE010000}"/>
            </a:ext>
          </a:extLst>
        </xdr:cNvPr>
        <xdr:cNvSpPr txBox="1"/>
      </xdr:nvSpPr>
      <xdr:spPr>
        <a:xfrm>
          <a:off x="9258300" y="1684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85816</xdr:rowOff>
    </xdr:from>
    <xdr:to>
      <xdr:col>50</xdr:col>
      <xdr:colOff>165100</xdr:colOff>
      <xdr:row>102</xdr:row>
      <xdr:rowOff>15966</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8445500" y="170174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103958</xdr:rowOff>
    </xdr:from>
    <xdr:to>
      <xdr:col>55</xdr:col>
      <xdr:colOff>0</xdr:colOff>
      <xdr:row>101</xdr:row>
      <xdr:rowOff>136616</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8496300" y="17035598"/>
          <a:ext cx="7239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108676</xdr:rowOff>
    </xdr:from>
    <xdr:to>
      <xdr:col>46</xdr:col>
      <xdr:colOff>38100</xdr:colOff>
      <xdr:row>102</xdr:row>
      <xdr:rowOff>38826</xdr:rowOff>
    </xdr:to>
    <xdr:sp macro="" textlink="">
      <xdr:nvSpPr>
        <xdr:cNvPr id="481" name="楕円 480">
          <a:extLst>
            <a:ext uri="{FF2B5EF4-FFF2-40B4-BE49-F238E27FC236}">
              <a16:creationId xmlns:a16="http://schemas.microsoft.com/office/drawing/2014/main" id="{00000000-0008-0000-0200-0000E1010000}"/>
            </a:ext>
          </a:extLst>
        </xdr:cNvPr>
        <xdr:cNvSpPr/>
      </xdr:nvSpPr>
      <xdr:spPr>
        <a:xfrm>
          <a:off x="7670800" y="170403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136616</xdr:rowOff>
    </xdr:from>
    <xdr:to>
      <xdr:col>50</xdr:col>
      <xdr:colOff>114300</xdr:colOff>
      <xdr:row>101</xdr:row>
      <xdr:rowOff>159476</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flipV="1">
          <a:off x="7713980" y="17068256"/>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144599</xdr:rowOff>
    </xdr:from>
    <xdr:to>
      <xdr:col>41</xdr:col>
      <xdr:colOff>101600</xdr:colOff>
      <xdr:row>102</xdr:row>
      <xdr:rowOff>74749</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6873240" y="17076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159476</xdr:rowOff>
    </xdr:from>
    <xdr:to>
      <xdr:col>45</xdr:col>
      <xdr:colOff>177800</xdr:colOff>
      <xdr:row>102</xdr:row>
      <xdr:rowOff>23949</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flipV="1">
          <a:off x="6924040" y="17091116"/>
          <a:ext cx="78994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2539</xdr:rowOff>
    </xdr:from>
    <xdr:to>
      <xdr:col>36</xdr:col>
      <xdr:colOff>165100</xdr:colOff>
      <xdr:row>102</xdr:row>
      <xdr:rowOff>104139</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6098540" y="171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23949</xdr:rowOff>
    </xdr:from>
    <xdr:to>
      <xdr:col>41</xdr:col>
      <xdr:colOff>50800</xdr:colOff>
      <xdr:row>102</xdr:row>
      <xdr:rowOff>53339</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6149340" y="17123229"/>
          <a:ext cx="7747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57711</xdr:rowOff>
    </xdr:from>
    <xdr:ext cx="469744" cy="259045"/>
    <xdr:sp macro="" textlink="">
      <xdr:nvSpPr>
        <xdr:cNvPr id="487" name="n_1aveValue【市民会館】&#10;一人当たり面積">
          <a:extLst>
            <a:ext uri="{FF2B5EF4-FFF2-40B4-BE49-F238E27FC236}">
              <a16:creationId xmlns:a16="http://schemas.microsoft.com/office/drawing/2014/main" id="{00000000-0008-0000-0200-0000E7010000}"/>
            </a:ext>
          </a:extLst>
        </xdr:cNvPr>
        <xdr:cNvSpPr txBox="1"/>
      </xdr:nvSpPr>
      <xdr:spPr>
        <a:xfrm>
          <a:off x="8271587" y="1765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67508</xdr:rowOff>
    </xdr:from>
    <xdr:ext cx="469744" cy="259045"/>
    <xdr:sp macro="" textlink="">
      <xdr:nvSpPr>
        <xdr:cNvPr id="488" name="n_2aveValue【市民会館】&#10;一人当たり面積">
          <a:extLst>
            <a:ext uri="{FF2B5EF4-FFF2-40B4-BE49-F238E27FC236}">
              <a16:creationId xmlns:a16="http://schemas.microsoft.com/office/drawing/2014/main" id="{00000000-0008-0000-0200-0000E8010000}"/>
            </a:ext>
          </a:extLst>
        </xdr:cNvPr>
        <xdr:cNvSpPr txBox="1"/>
      </xdr:nvSpPr>
      <xdr:spPr>
        <a:xfrm>
          <a:off x="7509587" y="1766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144253</xdr:rowOff>
    </xdr:from>
    <xdr:ext cx="469744" cy="259045"/>
    <xdr:sp macro="" textlink="">
      <xdr:nvSpPr>
        <xdr:cNvPr id="489" name="n_3aveValue【市民会館】&#10;一人当たり面積">
          <a:extLst>
            <a:ext uri="{FF2B5EF4-FFF2-40B4-BE49-F238E27FC236}">
              <a16:creationId xmlns:a16="http://schemas.microsoft.com/office/drawing/2014/main" id="{00000000-0008-0000-0200-0000E9010000}"/>
            </a:ext>
          </a:extLst>
        </xdr:cNvPr>
        <xdr:cNvSpPr txBox="1"/>
      </xdr:nvSpPr>
      <xdr:spPr>
        <a:xfrm>
          <a:off x="6712027" y="1757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15257</xdr:rowOff>
    </xdr:from>
    <xdr:ext cx="469744" cy="259045"/>
    <xdr:sp macro="" textlink="">
      <xdr:nvSpPr>
        <xdr:cNvPr id="490" name="n_4aveValue【市民会館】&#10;一人当たり面積">
          <a:extLst>
            <a:ext uri="{FF2B5EF4-FFF2-40B4-BE49-F238E27FC236}">
              <a16:creationId xmlns:a16="http://schemas.microsoft.com/office/drawing/2014/main" id="{00000000-0008-0000-0200-0000EA010000}"/>
            </a:ext>
          </a:extLst>
        </xdr:cNvPr>
        <xdr:cNvSpPr txBox="1"/>
      </xdr:nvSpPr>
      <xdr:spPr>
        <a:xfrm>
          <a:off x="5937327" y="1761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32493</xdr:rowOff>
    </xdr:from>
    <xdr:ext cx="469744" cy="259045"/>
    <xdr:sp macro="" textlink="">
      <xdr:nvSpPr>
        <xdr:cNvPr id="491" name="n_1mainValue【市民会館】&#10;一人当たり面積">
          <a:extLst>
            <a:ext uri="{FF2B5EF4-FFF2-40B4-BE49-F238E27FC236}">
              <a16:creationId xmlns:a16="http://schemas.microsoft.com/office/drawing/2014/main" id="{00000000-0008-0000-0200-0000EB010000}"/>
            </a:ext>
          </a:extLst>
        </xdr:cNvPr>
        <xdr:cNvSpPr txBox="1"/>
      </xdr:nvSpPr>
      <xdr:spPr>
        <a:xfrm>
          <a:off x="8271587" y="1679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55353</xdr:rowOff>
    </xdr:from>
    <xdr:ext cx="469744" cy="259045"/>
    <xdr:sp macro="" textlink="">
      <xdr:nvSpPr>
        <xdr:cNvPr id="492" name="n_2mainValue【市民会館】&#10;一人当たり面積">
          <a:extLst>
            <a:ext uri="{FF2B5EF4-FFF2-40B4-BE49-F238E27FC236}">
              <a16:creationId xmlns:a16="http://schemas.microsoft.com/office/drawing/2014/main" id="{00000000-0008-0000-0200-0000EC010000}"/>
            </a:ext>
          </a:extLst>
        </xdr:cNvPr>
        <xdr:cNvSpPr txBox="1"/>
      </xdr:nvSpPr>
      <xdr:spPr>
        <a:xfrm>
          <a:off x="7509587" y="1681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91276</xdr:rowOff>
    </xdr:from>
    <xdr:ext cx="469744" cy="259045"/>
    <xdr:sp macro="" textlink="">
      <xdr:nvSpPr>
        <xdr:cNvPr id="493" name="n_3mainValue【市民会館】&#10;一人当たり面積">
          <a:extLst>
            <a:ext uri="{FF2B5EF4-FFF2-40B4-BE49-F238E27FC236}">
              <a16:creationId xmlns:a16="http://schemas.microsoft.com/office/drawing/2014/main" id="{00000000-0008-0000-0200-0000ED010000}"/>
            </a:ext>
          </a:extLst>
        </xdr:cNvPr>
        <xdr:cNvSpPr txBox="1"/>
      </xdr:nvSpPr>
      <xdr:spPr>
        <a:xfrm>
          <a:off x="6712027" y="1685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120666</xdr:rowOff>
    </xdr:from>
    <xdr:ext cx="469744" cy="259045"/>
    <xdr:sp macro="" textlink="">
      <xdr:nvSpPr>
        <xdr:cNvPr id="494" name="n_4mainValue【市民会館】&#10;一人当たり面積">
          <a:extLst>
            <a:ext uri="{FF2B5EF4-FFF2-40B4-BE49-F238E27FC236}">
              <a16:creationId xmlns:a16="http://schemas.microsoft.com/office/drawing/2014/main" id="{00000000-0008-0000-0200-0000EE010000}"/>
            </a:ext>
          </a:extLst>
        </xdr:cNvPr>
        <xdr:cNvSpPr txBox="1"/>
      </xdr:nvSpPr>
      <xdr:spPr>
        <a:xfrm>
          <a:off x="5937327"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200-000007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99060</xdr:rowOff>
    </xdr:from>
    <xdr:to>
      <xdr:col>85</xdr:col>
      <xdr:colOff>126364</xdr:colOff>
      <xdr:row>42</xdr:row>
      <xdr:rowOff>66403</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14375764" y="5798820"/>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70230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0000000-0008-0000-0200-000009020000}"/>
            </a:ext>
          </a:extLst>
        </xdr:cNvPr>
        <xdr:cNvSpPr txBox="1"/>
      </xdr:nvSpPr>
      <xdr:spPr>
        <a:xfrm>
          <a:off x="1441450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66403</xdr:rowOff>
    </xdr:from>
    <xdr:to>
      <xdr:col>86</xdr:col>
      <xdr:colOff>25400</xdr:colOff>
      <xdr:row>42</xdr:row>
      <xdr:rowOff>66403</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4287500" y="71072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45737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00000000-0008-0000-0200-00000B020000}"/>
            </a:ext>
          </a:extLst>
        </xdr:cNvPr>
        <xdr:cNvSpPr txBox="1"/>
      </xdr:nvSpPr>
      <xdr:spPr>
        <a:xfrm>
          <a:off x="144145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99060</xdr:rowOff>
    </xdr:from>
    <xdr:to>
      <xdr:col>86</xdr:col>
      <xdr:colOff>25400</xdr:colOff>
      <xdr:row>34</xdr:row>
      <xdr:rowOff>99060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42875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200-00000D020000}"/>
            </a:ext>
          </a:extLst>
        </xdr:cNvPr>
        <xdr:cNvSpPr txBox="1"/>
      </xdr:nvSpPr>
      <xdr:spPr>
        <a:xfrm>
          <a:off x="14414500" y="626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4325600" y="62852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28666</xdr:rowOff>
    </xdr:from>
    <xdr:to>
      <xdr:col>81</xdr:col>
      <xdr:colOff>101600</xdr:colOff>
      <xdr:row>38</xdr:row>
      <xdr:rowOff>130266</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3578840" y="639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2804140" y="639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2029440" y="64006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149497</xdr:rowOff>
    </xdr:from>
    <xdr:to>
      <xdr:col>67</xdr:col>
      <xdr:colOff>101600</xdr:colOff>
      <xdr:row>39</xdr:row>
      <xdr:rowOff>79647</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1231880" y="6519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48260</xdr:rowOff>
    </xdr:from>
    <xdr:to>
      <xdr:col>85</xdr:col>
      <xdr:colOff>177800</xdr:colOff>
      <xdr:row>34</xdr:row>
      <xdr:rowOff>149860</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4325600" y="57480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200-000019020000}"/>
            </a:ext>
          </a:extLst>
        </xdr:cNvPr>
        <xdr:cNvSpPr txBox="1"/>
      </xdr:nvSpPr>
      <xdr:spPr>
        <a:xfrm>
          <a:off x="14414500" y="570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157661</xdr:rowOff>
    </xdr:from>
    <xdr:to>
      <xdr:col>81</xdr:col>
      <xdr:colOff>101600</xdr:colOff>
      <xdr:row>34</xdr:row>
      <xdr:rowOff>87811</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3578840" y="56897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37011</xdr:rowOff>
    </xdr:from>
    <xdr:to>
      <xdr:col>85</xdr:col>
      <xdr:colOff>127000</xdr:colOff>
      <xdr:row>34</xdr:row>
      <xdr:rowOff>99060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3629640" y="5736771"/>
          <a:ext cx="74676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64589</xdr:rowOff>
    </xdr:from>
    <xdr:to>
      <xdr:col>76</xdr:col>
      <xdr:colOff>165100</xdr:colOff>
      <xdr:row>33</xdr:row>
      <xdr:rowOff>166189</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2804140" y="559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115389</xdr:rowOff>
    </xdr:from>
    <xdr:to>
      <xdr:col>81</xdr:col>
      <xdr:colOff>50800</xdr:colOff>
      <xdr:row>34</xdr:row>
      <xdr:rowOff>37011</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854940" y="5647509"/>
          <a:ext cx="774700" cy="8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147864</xdr:rowOff>
    </xdr:from>
    <xdr:to>
      <xdr:col>72</xdr:col>
      <xdr:colOff>38100</xdr:colOff>
      <xdr:row>35</xdr:row>
      <xdr:rowOff>78014</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2029440" y="5847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115389</xdr:rowOff>
    </xdr:from>
    <xdr:to>
      <xdr:col>76</xdr:col>
      <xdr:colOff>114300</xdr:colOff>
      <xdr:row>35</xdr:row>
      <xdr:rowOff>27214</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flipV="1">
          <a:off x="12072620" y="5647509"/>
          <a:ext cx="782320" cy="24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28666</xdr:rowOff>
    </xdr:from>
    <xdr:to>
      <xdr:col>67</xdr:col>
      <xdr:colOff>101600</xdr:colOff>
      <xdr:row>42</xdr:row>
      <xdr:rowOff>130266</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123188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27214</xdr:rowOff>
    </xdr:from>
    <xdr:to>
      <xdr:col>71</xdr:col>
      <xdr:colOff>177800</xdr:colOff>
      <xdr:row>42</xdr:row>
      <xdr:rowOff>79466</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flipV="1">
          <a:off x="11282680" y="5894614"/>
          <a:ext cx="789940" cy="122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121393</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3437244" y="649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113228</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2675244" y="6483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123026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1900544" y="649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96174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1102984" y="629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104338</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3437244" y="546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11266</xdr:rowOff>
    </xdr:from>
    <xdr:ext cx="340478" cy="259045"/>
    <xdr:sp macro="" textlink="">
      <xdr:nvSpPr>
        <xdr:cNvPr id="551" name="n_2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2707561" y="5375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94541</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19005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121393</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110298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200-000040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flipV="1">
          <a:off x="19509104" y="5737658"/>
          <a:ext cx="0" cy="132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200-000042020000}"/>
            </a:ext>
          </a:extLst>
        </xdr:cNvPr>
        <xdr:cNvSpPr txBox="1"/>
      </xdr:nvSpPr>
      <xdr:spPr>
        <a:xfrm>
          <a:off x="19547840" y="70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9443700" y="7062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200-000044020000}"/>
            </a:ext>
          </a:extLst>
        </xdr:cNvPr>
        <xdr:cNvSpPr txBox="1"/>
      </xdr:nvSpPr>
      <xdr:spPr>
        <a:xfrm>
          <a:off x="19547840" y="552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9443700" y="573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87503</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200-000046020000}"/>
            </a:ext>
          </a:extLst>
        </xdr:cNvPr>
        <xdr:cNvSpPr txBox="1"/>
      </xdr:nvSpPr>
      <xdr:spPr>
        <a:xfrm>
          <a:off x="19547840" y="6625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9458940" y="6647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18735040" y="6672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162945</xdr:rowOff>
    </xdr:from>
    <xdr:to>
      <xdr:col>107</xdr:col>
      <xdr:colOff>101600</xdr:colOff>
      <xdr:row>40</xdr:row>
      <xdr:rowOff>93095</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7937480" y="6700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101622</xdr:rowOff>
    </xdr:from>
    <xdr:to>
      <xdr:col>102</xdr:col>
      <xdr:colOff>165100</xdr:colOff>
      <xdr:row>40</xdr:row>
      <xdr:rowOff>31772</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7162780" y="6639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93081</xdr:rowOff>
    </xdr:from>
    <xdr:to>
      <xdr:col>98</xdr:col>
      <xdr:colOff>38100</xdr:colOff>
      <xdr:row>40</xdr:row>
      <xdr:rowOff>23231</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6388080" y="6631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78801</xdr:rowOff>
    </xdr:from>
    <xdr:to>
      <xdr:col>116</xdr:col>
      <xdr:colOff>114300</xdr:colOff>
      <xdr:row>39</xdr:row>
      <xdr:rowOff>8951</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9458940" y="6449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101678</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200-000052020000}"/>
            </a:ext>
          </a:extLst>
        </xdr:cNvPr>
        <xdr:cNvSpPr txBox="1"/>
      </xdr:nvSpPr>
      <xdr:spPr>
        <a:xfrm>
          <a:off x="19547840" y="6304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97299</xdr:rowOff>
    </xdr:from>
    <xdr:to>
      <xdr:col>112</xdr:col>
      <xdr:colOff>38100</xdr:colOff>
      <xdr:row>39</xdr:row>
      <xdr:rowOff>27449</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8735040" y="6467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129601</xdr:rowOff>
    </xdr:from>
    <xdr:to>
      <xdr:col>116</xdr:col>
      <xdr:colOff>63500</xdr:colOff>
      <xdr:row>38</xdr:row>
      <xdr:rowOff>148099</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8778220" y="6499921"/>
          <a:ext cx="73152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152665</xdr:rowOff>
    </xdr:from>
    <xdr:to>
      <xdr:col>107</xdr:col>
      <xdr:colOff>101600</xdr:colOff>
      <xdr:row>38</xdr:row>
      <xdr:rowOff>82815</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17937480" y="6355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32015</xdr:rowOff>
    </xdr:from>
    <xdr:to>
      <xdr:col>111</xdr:col>
      <xdr:colOff>177800</xdr:colOff>
      <xdr:row>38</xdr:row>
      <xdr:rowOff>148099</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7988280" y="6402335"/>
          <a:ext cx="789940" cy="1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96913</xdr:rowOff>
    </xdr:from>
    <xdr:to>
      <xdr:col>102</xdr:col>
      <xdr:colOff>165100</xdr:colOff>
      <xdr:row>41</xdr:row>
      <xdr:rowOff>27063</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7162780" y="6802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32015</xdr:rowOff>
    </xdr:from>
    <xdr:to>
      <xdr:col>107</xdr:col>
      <xdr:colOff>50800</xdr:colOff>
      <xdr:row>40</xdr:row>
      <xdr:rowOff>147713</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7213580" y="6402335"/>
          <a:ext cx="774700" cy="4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107540</xdr:rowOff>
    </xdr:from>
    <xdr:to>
      <xdr:col>98</xdr:col>
      <xdr:colOff>38100</xdr:colOff>
      <xdr:row>42</xdr:row>
      <xdr:rowOff>37690</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6388080" y="6980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147713</xdr:rowOff>
    </xdr:from>
    <xdr:to>
      <xdr:col>102</xdr:col>
      <xdr:colOff>114300</xdr:colOff>
      <xdr:row>41</xdr:row>
      <xdr:rowOff>158340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6431260" y="6853313"/>
          <a:ext cx="782320" cy="17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56016</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8528811" y="676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84222</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7766811" y="678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48299</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6936935" y="641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39758</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6162235" y="641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43975</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8496495" y="624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99342</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7734495" y="613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18190</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6969251" y="689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28817</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6194551" y="70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200-00007A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99060</xdr:rowOff>
    </xdr:from>
    <xdr:to>
      <xdr:col>85</xdr:col>
      <xdr:colOff>126364</xdr:colOff>
      <xdr:row>64</xdr:row>
      <xdr:rowOff>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flipV="1">
          <a:off x="14375764" y="94869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00000000-0008-0000-0200-00007C020000}"/>
            </a:ext>
          </a:extLst>
        </xdr:cNvPr>
        <xdr:cNvSpPr txBox="1"/>
      </xdr:nvSpPr>
      <xdr:spPr>
        <a:xfrm>
          <a:off x="144145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428750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45737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00000000-0008-0000-0200-00007E020000}"/>
            </a:ext>
          </a:extLst>
        </xdr:cNvPr>
        <xdr:cNvSpPr txBox="1"/>
      </xdr:nvSpPr>
      <xdr:spPr>
        <a:xfrm>
          <a:off x="144145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99060</xdr:rowOff>
    </xdr:from>
    <xdr:to>
      <xdr:col>86</xdr:col>
      <xdr:colOff>25400</xdr:colOff>
      <xdr:row>56</xdr:row>
      <xdr:rowOff>99060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428750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200-000080020000}"/>
            </a:ext>
          </a:extLst>
        </xdr:cNvPr>
        <xdr:cNvSpPr txBox="1"/>
      </xdr:nvSpPr>
      <xdr:spPr>
        <a:xfrm>
          <a:off x="14414500" y="9832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4325600" y="99771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80645</xdr:rowOff>
    </xdr:from>
    <xdr:to>
      <xdr:col>81</xdr:col>
      <xdr:colOff>101600</xdr:colOff>
      <xdr:row>60</xdr:row>
      <xdr:rowOff>10795</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3578840" y="997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280414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2029440" y="99333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1231880" y="1001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10160</xdr:rowOff>
    </xdr:from>
    <xdr:to>
      <xdr:col>85</xdr:col>
      <xdr:colOff>177800</xdr:colOff>
      <xdr:row>61</xdr:row>
      <xdr:rowOff>111760</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4325600" y="102362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160037</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200-00008C020000}"/>
            </a:ext>
          </a:extLst>
        </xdr:cNvPr>
        <xdr:cNvSpPr txBox="1"/>
      </xdr:nvSpPr>
      <xdr:spPr>
        <a:xfrm>
          <a:off x="14414500"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143510</xdr:rowOff>
    </xdr:from>
    <xdr:to>
      <xdr:col>81</xdr:col>
      <xdr:colOff>101600</xdr:colOff>
      <xdr:row>61</xdr:row>
      <xdr:rowOff>73660</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357884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60960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3629640" y="1024890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105410</xdr:rowOff>
    </xdr:from>
    <xdr:to>
      <xdr:col>76</xdr:col>
      <xdr:colOff>165100</xdr:colOff>
      <xdr:row>61</xdr:row>
      <xdr:rowOff>35560</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280414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156210</xdr:rowOff>
    </xdr:from>
    <xdr:to>
      <xdr:col>81</xdr:col>
      <xdr:colOff>50800</xdr:colOff>
      <xdr:row>61</xdr:row>
      <xdr:rowOff>22860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854940" y="1021461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2029440" y="101257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118110</xdr:rowOff>
    </xdr:from>
    <xdr:to>
      <xdr:col>76</xdr:col>
      <xdr:colOff>114300</xdr:colOff>
      <xdr:row>60</xdr:row>
      <xdr:rowOff>156210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072620" y="1017651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123188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118110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1282680" y="1013841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27322</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34372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2675244"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160672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19005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71137</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110298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64787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34372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26687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26752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19005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121937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110298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200-0000B3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flipV="1">
          <a:off x="19509104" y="92849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200-0000B5020000}"/>
            </a:ext>
          </a:extLst>
        </xdr:cNvPr>
        <xdr:cNvSpPr txBox="1"/>
      </xdr:nvSpPr>
      <xdr:spPr>
        <a:xfrm>
          <a:off x="1954784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9443700" y="10706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200-0000B7020000}"/>
            </a:ext>
          </a:extLst>
        </xdr:cNvPr>
        <xdr:cNvSpPr txBox="1"/>
      </xdr:nvSpPr>
      <xdr:spPr>
        <a:xfrm>
          <a:off x="19547840" y="9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9443700" y="928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170197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200-0000B9020000}"/>
            </a:ext>
          </a:extLst>
        </xdr:cNvPr>
        <xdr:cNvSpPr txBox="1"/>
      </xdr:nvSpPr>
      <xdr:spPr>
        <a:xfrm>
          <a:off x="19547840" y="1022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19458940" y="1037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18735040" y="1033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79374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170180</xdr:rowOff>
    </xdr:from>
    <xdr:to>
      <xdr:col>102</xdr:col>
      <xdr:colOff>165100</xdr:colOff>
      <xdr:row>61</xdr:row>
      <xdr:rowOff>100330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7162780" y="10228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6388080" y="10369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19458940" y="1048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68597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200-0000C5020000}"/>
            </a:ext>
          </a:extLst>
        </xdr:cNvPr>
        <xdr:cNvSpPr txBox="1"/>
      </xdr:nvSpPr>
      <xdr:spPr>
        <a:xfrm>
          <a:off x="19547840"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97790</xdr:rowOff>
    </xdr:from>
    <xdr:to>
      <xdr:col>112</xdr:col>
      <xdr:colOff>38100</xdr:colOff>
      <xdr:row>63</xdr:row>
      <xdr:rowOff>27940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1873504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140970</xdr:rowOff>
    </xdr:from>
    <xdr:to>
      <xdr:col>116</xdr:col>
      <xdr:colOff>63500</xdr:colOff>
      <xdr:row>62</xdr:row>
      <xdr:rowOff>148590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flipV="1">
          <a:off x="18778220" y="1053465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17937480" y="10495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148590</xdr:rowOff>
    </xdr:from>
    <xdr:to>
      <xdr:col>111</xdr:col>
      <xdr:colOff>177800</xdr:colOff>
      <xdr:row>62</xdr:row>
      <xdr:rowOff>152400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17988280" y="1054227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7162780" y="1049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62</xdr:row>
      <xdr:rowOff>156210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17213580" y="1054608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113030</xdr:rowOff>
    </xdr:from>
    <xdr:to>
      <xdr:col>98</xdr:col>
      <xdr:colOff>38100</xdr:colOff>
      <xdr:row>63</xdr:row>
      <xdr:rowOff>43180</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6388080" y="10506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156210</xdr:rowOff>
    </xdr:from>
    <xdr:to>
      <xdr:col>102</xdr:col>
      <xdr:colOff>114300</xdr:colOff>
      <xdr:row>62</xdr:row>
      <xdr:rowOff>163830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flipV="1">
          <a:off x="16431260" y="1054989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185611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177762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116857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700156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162268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19067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185611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1777626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700156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34307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1622686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200-0000ED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4375764" y="13083540"/>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200-0000EF020000}"/>
            </a:ext>
          </a:extLst>
        </xdr:cNvPr>
        <xdr:cNvSpPr txBox="1"/>
      </xdr:nvSpPr>
      <xdr:spPr>
        <a:xfrm>
          <a:off x="14414500" y="1443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4287500" y="14430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200-0000F1020000}"/>
            </a:ext>
          </a:extLst>
        </xdr:cNvPr>
        <xdr:cNvSpPr txBox="1"/>
      </xdr:nvSpPr>
      <xdr:spPr>
        <a:xfrm>
          <a:off x="14414500" y="1286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4287500" y="13083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164482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200-0000F3020000}"/>
            </a:ext>
          </a:extLst>
        </xdr:cNvPr>
        <xdr:cNvSpPr txBox="1"/>
      </xdr:nvSpPr>
      <xdr:spPr>
        <a:xfrm>
          <a:off x="14414500" y="1374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4325600" y="138880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357884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2804140" y="1383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154939</xdr:rowOff>
    </xdr:from>
    <xdr:to>
      <xdr:col>72</xdr:col>
      <xdr:colOff>38100</xdr:colOff>
      <xdr:row>82</xdr:row>
      <xdr:rowOff>85089</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2029440" y="13733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74930</xdr:rowOff>
    </xdr:from>
    <xdr:to>
      <xdr:col>67</xdr:col>
      <xdr:colOff>101600</xdr:colOff>
      <xdr:row>82</xdr:row>
      <xdr:rowOff>5080</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1231880" y="1365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105411</xdr:rowOff>
    </xdr:from>
    <xdr:to>
      <xdr:col>85</xdr:col>
      <xdr:colOff>177800</xdr:colOff>
      <xdr:row>84</xdr:row>
      <xdr:rowOff>35561</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4325600" y="140195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83838</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200-0000FF020000}"/>
            </a:ext>
          </a:extLst>
        </xdr:cNvPr>
        <xdr:cNvSpPr txBox="1"/>
      </xdr:nvSpPr>
      <xdr:spPr>
        <a:xfrm>
          <a:off x="14414500" y="1399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74930</xdr:rowOff>
    </xdr:from>
    <xdr:to>
      <xdr:col>81</xdr:col>
      <xdr:colOff>101600</xdr:colOff>
      <xdr:row>84</xdr:row>
      <xdr:rowOff>5080</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3578840" y="1398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125730</xdr:rowOff>
    </xdr:from>
    <xdr:to>
      <xdr:col>85</xdr:col>
      <xdr:colOff>127000</xdr:colOff>
      <xdr:row>83</xdr:row>
      <xdr:rowOff>156211</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3629640" y="14039850"/>
          <a:ext cx="74676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46355</xdr:rowOff>
    </xdr:from>
    <xdr:to>
      <xdr:col>76</xdr:col>
      <xdr:colOff>165100</xdr:colOff>
      <xdr:row>83</xdr:row>
      <xdr:rowOff>147955</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280414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97155</xdr:rowOff>
    </xdr:from>
    <xdr:to>
      <xdr:col>81</xdr:col>
      <xdr:colOff>50800</xdr:colOff>
      <xdr:row>83</xdr:row>
      <xdr:rowOff>125730</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2854940" y="1401127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12064</xdr:rowOff>
    </xdr:from>
    <xdr:to>
      <xdr:col>72</xdr:col>
      <xdr:colOff>38100</xdr:colOff>
      <xdr:row>83</xdr:row>
      <xdr:rowOff>113664</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2029440" y="139261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62864</xdr:rowOff>
    </xdr:from>
    <xdr:to>
      <xdr:col>76</xdr:col>
      <xdr:colOff>114300</xdr:colOff>
      <xdr:row>83</xdr:row>
      <xdr:rowOff>97155</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2072620" y="13976984"/>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151130</xdr:rowOff>
    </xdr:from>
    <xdr:to>
      <xdr:col>67</xdr:col>
      <xdr:colOff>101600</xdr:colOff>
      <xdr:row>83</xdr:row>
      <xdr:rowOff>81280</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1231880" y="1389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30480</xdr:rowOff>
    </xdr:from>
    <xdr:to>
      <xdr:col>71</xdr:col>
      <xdr:colOff>177800</xdr:colOff>
      <xdr:row>83</xdr:row>
      <xdr:rowOff>62864</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1282680" y="13944600"/>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67327</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200-000008030000}"/>
            </a:ext>
          </a:extLst>
        </xdr:cNvPr>
        <xdr:cNvSpPr txBox="1"/>
      </xdr:nvSpPr>
      <xdr:spPr>
        <a:xfrm>
          <a:off x="1343724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38752</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200-000009030000}"/>
            </a:ext>
          </a:extLst>
        </xdr:cNvPr>
        <xdr:cNvSpPr txBox="1"/>
      </xdr:nvSpPr>
      <xdr:spPr>
        <a:xfrm>
          <a:off x="12675244" y="1361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101616</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200-00000A030000}"/>
            </a:ext>
          </a:extLst>
        </xdr:cNvPr>
        <xdr:cNvSpPr txBox="1"/>
      </xdr:nvSpPr>
      <xdr:spPr>
        <a:xfrm>
          <a:off x="119005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21607</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200-00000B030000}"/>
            </a:ext>
          </a:extLst>
        </xdr:cNvPr>
        <xdr:cNvSpPr txBox="1"/>
      </xdr:nvSpPr>
      <xdr:spPr>
        <a:xfrm>
          <a:off x="1110298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167657</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200-00000C030000}"/>
            </a:ext>
          </a:extLst>
        </xdr:cNvPr>
        <xdr:cNvSpPr txBox="1"/>
      </xdr:nvSpPr>
      <xdr:spPr>
        <a:xfrm>
          <a:off x="134372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139082</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200-00000D030000}"/>
            </a:ext>
          </a:extLst>
        </xdr:cNvPr>
        <xdr:cNvSpPr txBox="1"/>
      </xdr:nvSpPr>
      <xdr:spPr>
        <a:xfrm>
          <a:off x="126752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104791</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200-00000E030000}"/>
            </a:ext>
          </a:extLst>
        </xdr:cNvPr>
        <xdr:cNvSpPr txBox="1"/>
      </xdr:nvSpPr>
      <xdr:spPr>
        <a:xfrm>
          <a:off x="11900544" y="14018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72407</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200-00000F030000}"/>
            </a:ext>
          </a:extLst>
        </xdr:cNvPr>
        <xdr:cNvSpPr txBox="1"/>
      </xdr:nvSpPr>
      <xdr:spPr>
        <a:xfrm>
          <a:off x="1110298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00000000-0008-0000-0200-000026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flipV="1">
          <a:off x="19509104" y="1310385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808" name="【消防施設】&#10;一人当たり面積最小値テキスト">
          <a:extLst>
            <a:ext uri="{FF2B5EF4-FFF2-40B4-BE49-F238E27FC236}">
              <a16:creationId xmlns:a16="http://schemas.microsoft.com/office/drawing/2014/main" id="{00000000-0008-0000-0200-000028030000}"/>
            </a:ext>
          </a:extLst>
        </xdr:cNvPr>
        <xdr:cNvSpPr txBox="1"/>
      </xdr:nvSpPr>
      <xdr:spPr>
        <a:xfrm>
          <a:off x="1954784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944370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810" name="【消防施設】&#10;一人当たり面積最大値テキスト">
          <a:extLst>
            <a:ext uri="{FF2B5EF4-FFF2-40B4-BE49-F238E27FC236}">
              <a16:creationId xmlns:a16="http://schemas.microsoft.com/office/drawing/2014/main" id="{00000000-0008-0000-0200-00002A030000}"/>
            </a:ext>
          </a:extLst>
        </xdr:cNvPr>
        <xdr:cNvSpPr txBox="1"/>
      </xdr:nvSpPr>
      <xdr:spPr>
        <a:xfrm>
          <a:off x="19547840" y="128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9443700" y="13103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138447</xdr:rowOff>
    </xdr:from>
    <xdr:ext cx="469744" cy="259045"/>
    <xdr:sp macro="" textlink="">
      <xdr:nvSpPr>
        <xdr:cNvPr id="812" name="【消防施設】&#10;一人当たり面積平均値テキスト">
          <a:extLst>
            <a:ext uri="{FF2B5EF4-FFF2-40B4-BE49-F238E27FC236}">
              <a16:creationId xmlns:a16="http://schemas.microsoft.com/office/drawing/2014/main" id="{00000000-0008-0000-0200-00002C030000}"/>
            </a:ext>
          </a:extLst>
        </xdr:cNvPr>
        <xdr:cNvSpPr txBox="1"/>
      </xdr:nvSpPr>
      <xdr:spPr>
        <a:xfrm>
          <a:off x="19547840" y="14220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19458940" y="1424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18735040" y="14250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1793748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171627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19050</xdr:rowOff>
    </xdr:from>
    <xdr:to>
      <xdr:col>98</xdr:col>
      <xdr:colOff>38100</xdr:colOff>
      <xdr:row>85</xdr:row>
      <xdr:rowOff>120650</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6388080" y="14268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54611</xdr:rowOff>
    </xdr:from>
    <xdr:to>
      <xdr:col>116</xdr:col>
      <xdr:colOff>114300</xdr:colOff>
      <xdr:row>83</xdr:row>
      <xdr:rowOff>156211</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19458940" y="139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77488</xdr:rowOff>
    </xdr:from>
    <xdr:ext cx="469744" cy="259045"/>
    <xdr:sp macro="" textlink="">
      <xdr:nvSpPr>
        <xdr:cNvPr id="824" name="【消防施設】&#10;一人当たり面積該当値テキスト">
          <a:extLst>
            <a:ext uri="{FF2B5EF4-FFF2-40B4-BE49-F238E27FC236}">
              <a16:creationId xmlns:a16="http://schemas.microsoft.com/office/drawing/2014/main" id="{00000000-0008-0000-0200-000038030000}"/>
            </a:ext>
          </a:extLst>
        </xdr:cNvPr>
        <xdr:cNvSpPr txBox="1"/>
      </xdr:nvSpPr>
      <xdr:spPr>
        <a:xfrm>
          <a:off x="19547840" y="1382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18735040" y="13981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105411</xdr:rowOff>
    </xdr:from>
    <xdr:to>
      <xdr:col>116</xdr:col>
      <xdr:colOff>63500</xdr:colOff>
      <xdr:row>83</xdr:row>
      <xdr:rowOff>118111</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18778220" y="14019531"/>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77470</xdr:rowOff>
    </xdr:from>
    <xdr:to>
      <xdr:col>107</xdr:col>
      <xdr:colOff>101600</xdr:colOff>
      <xdr:row>84</xdr:row>
      <xdr:rowOff>7620</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17937480" y="13991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128270</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flipV="1">
          <a:off x="17988280" y="14032231"/>
          <a:ext cx="78994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60961</xdr:rowOff>
    </xdr:from>
    <xdr:to>
      <xdr:col>102</xdr:col>
      <xdr:colOff>165100</xdr:colOff>
      <xdr:row>83</xdr:row>
      <xdr:rowOff>162561</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17162780" y="139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111761</xdr:rowOff>
    </xdr:from>
    <xdr:to>
      <xdr:col>107</xdr:col>
      <xdr:colOff>50800</xdr:colOff>
      <xdr:row>83</xdr:row>
      <xdr:rowOff>128270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a:off x="17213580" y="14025881"/>
          <a:ext cx="7747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73661</xdr:rowOff>
    </xdr:from>
    <xdr:to>
      <xdr:col>98</xdr:col>
      <xdr:colOff>38100</xdr:colOff>
      <xdr:row>84</xdr:row>
      <xdr:rowOff>3811</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16388080" y="139877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111761</xdr:rowOff>
    </xdr:from>
    <xdr:to>
      <xdr:col>102</xdr:col>
      <xdr:colOff>114300</xdr:colOff>
      <xdr:row>83</xdr:row>
      <xdr:rowOff>124461</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16431260" y="14025881"/>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93997</xdr:rowOff>
    </xdr:from>
    <xdr:ext cx="469744" cy="259045"/>
    <xdr:sp macro="" textlink="">
      <xdr:nvSpPr>
        <xdr:cNvPr id="833" name="n_1aveValue【消防施設】&#10;一人当たり面積">
          <a:extLst>
            <a:ext uri="{FF2B5EF4-FFF2-40B4-BE49-F238E27FC236}">
              <a16:creationId xmlns:a16="http://schemas.microsoft.com/office/drawing/2014/main" id="{00000000-0008-0000-0200-000041030000}"/>
            </a:ext>
          </a:extLst>
        </xdr:cNvPr>
        <xdr:cNvSpPr txBox="1"/>
      </xdr:nvSpPr>
      <xdr:spPr>
        <a:xfrm>
          <a:off x="185611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95266</xdr:rowOff>
    </xdr:from>
    <xdr:ext cx="469744" cy="259045"/>
    <xdr:sp macro="" textlink="">
      <xdr:nvSpPr>
        <xdr:cNvPr id="834" name="n_2aveValue【消防施設】&#10;一人当たり面積">
          <a:extLst>
            <a:ext uri="{FF2B5EF4-FFF2-40B4-BE49-F238E27FC236}">
              <a16:creationId xmlns:a16="http://schemas.microsoft.com/office/drawing/2014/main" id="{00000000-0008-0000-0200-000042030000}"/>
            </a:ext>
          </a:extLst>
        </xdr:cNvPr>
        <xdr:cNvSpPr txBox="1"/>
      </xdr:nvSpPr>
      <xdr:spPr>
        <a:xfrm>
          <a:off x="1777626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835" name="n_3aveValue【消防施設】&#10;一人当たり面積">
          <a:extLst>
            <a:ext uri="{FF2B5EF4-FFF2-40B4-BE49-F238E27FC236}">
              <a16:creationId xmlns:a16="http://schemas.microsoft.com/office/drawing/2014/main" id="{00000000-0008-0000-0200-000043030000}"/>
            </a:ext>
          </a:extLst>
        </xdr:cNvPr>
        <xdr:cNvSpPr txBox="1"/>
      </xdr:nvSpPr>
      <xdr:spPr>
        <a:xfrm>
          <a:off x="1700156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111777</xdr:rowOff>
    </xdr:from>
    <xdr:ext cx="469744" cy="259045"/>
    <xdr:sp macro="" textlink="">
      <xdr:nvSpPr>
        <xdr:cNvPr id="836" name="n_4aveValue【消防施設】&#10;一人当たり面積">
          <a:extLst>
            <a:ext uri="{FF2B5EF4-FFF2-40B4-BE49-F238E27FC236}">
              <a16:creationId xmlns:a16="http://schemas.microsoft.com/office/drawing/2014/main" id="{00000000-0008-0000-0200-000044030000}"/>
            </a:ext>
          </a:extLst>
        </xdr:cNvPr>
        <xdr:cNvSpPr txBox="1"/>
      </xdr:nvSpPr>
      <xdr:spPr>
        <a:xfrm>
          <a:off x="1622686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837" name="n_1mainValue【消防施設】&#10;一人当たり面積">
          <a:extLst>
            <a:ext uri="{FF2B5EF4-FFF2-40B4-BE49-F238E27FC236}">
              <a16:creationId xmlns:a16="http://schemas.microsoft.com/office/drawing/2014/main" id="{00000000-0008-0000-0200-000045030000}"/>
            </a:ext>
          </a:extLst>
        </xdr:cNvPr>
        <xdr:cNvSpPr txBox="1"/>
      </xdr:nvSpPr>
      <xdr:spPr>
        <a:xfrm>
          <a:off x="1856112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24147</xdr:rowOff>
    </xdr:from>
    <xdr:ext cx="469744" cy="259045"/>
    <xdr:sp macro="" textlink="">
      <xdr:nvSpPr>
        <xdr:cNvPr id="838" name="n_2mainValue【消防施設】&#10;一人当たり面積">
          <a:extLst>
            <a:ext uri="{FF2B5EF4-FFF2-40B4-BE49-F238E27FC236}">
              <a16:creationId xmlns:a16="http://schemas.microsoft.com/office/drawing/2014/main" id="{00000000-0008-0000-0200-000046030000}"/>
            </a:ext>
          </a:extLst>
        </xdr:cNvPr>
        <xdr:cNvSpPr txBox="1"/>
      </xdr:nvSpPr>
      <xdr:spPr>
        <a:xfrm>
          <a:off x="1777626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7638</xdr:rowOff>
    </xdr:from>
    <xdr:ext cx="469744" cy="259045"/>
    <xdr:sp macro="" textlink="">
      <xdr:nvSpPr>
        <xdr:cNvPr id="839" name="n_3mainValue【消防施設】&#10;一人当たり面積">
          <a:extLst>
            <a:ext uri="{FF2B5EF4-FFF2-40B4-BE49-F238E27FC236}">
              <a16:creationId xmlns:a16="http://schemas.microsoft.com/office/drawing/2014/main" id="{00000000-0008-0000-0200-000047030000}"/>
            </a:ext>
          </a:extLst>
        </xdr:cNvPr>
        <xdr:cNvSpPr txBox="1"/>
      </xdr:nvSpPr>
      <xdr:spPr>
        <a:xfrm>
          <a:off x="17001567" y="1375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20338</xdr:rowOff>
    </xdr:from>
    <xdr:ext cx="469744" cy="259045"/>
    <xdr:sp macro="" textlink="">
      <xdr:nvSpPr>
        <xdr:cNvPr id="840" name="n_4mainValue【消防施設】&#10;一人当たり面積">
          <a:extLst>
            <a:ext uri="{FF2B5EF4-FFF2-40B4-BE49-F238E27FC236}">
              <a16:creationId xmlns:a16="http://schemas.microsoft.com/office/drawing/2014/main" id="{00000000-0008-0000-0200-000048030000}"/>
            </a:ext>
          </a:extLst>
        </xdr:cNvPr>
        <xdr:cNvSpPr txBox="1"/>
      </xdr:nvSpPr>
      <xdr:spPr>
        <a:xfrm>
          <a:off x="16226867" y="1376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00000000-0008-0000-0200-000061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108</xdr:row>
      <xdr:rowOff>138249</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flipV="1">
          <a:off x="14375764" y="16810808"/>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405111" cy="259045"/>
    <xdr:sp macro="" textlink="">
      <xdr:nvSpPr>
        <xdr:cNvPr id="867" name="【庁舎】&#10;有形固定資産減価償却率最小値テキスト">
          <a:extLst>
            <a:ext uri="{FF2B5EF4-FFF2-40B4-BE49-F238E27FC236}">
              <a16:creationId xmlns:a16="http://schemas.microsoft.com/office/drawing/2014/main" id="{00000000-0008-0000-0200-000063030000}"/>
            </a:ext>
          </a:extLst>
        </xdr:cNvPr>
        <xdr:cNvSpPr txBox="1"/>
      </xdr:nvSpPr>
      <xdr:spPr>
        <a:xfrm>
          <a:off x="14414500" y="182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428750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869" name="【庁舎】&#10;有形固定資産減価償却率最大値テキスト">
          <a:extLst>
            <a:ext uri="{FF2B5EF4-FFF2-40B4-BE49-F238E27FC236}">
              <a16:creationId xmlns:a16="http://schemas.microsoft.com/office/drawing/2014/main" id="{00000000-0008-0000-0200-000065030000}"/>
            </a:ext>
          </a:extLst>
        </xdr:cNvPr>
        <xdr:cNvSpPr txBox="1"/>
      </xdr:nvSpPr>
      <xdr:spPr>
        <a:xfrm>
          <a:off x="14414500" y="16593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14287500" y="16810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871" name="【庁舎】&#10;有形固定資産減価償却率平均値テキスト">
          <a:extLst>
            <a:ext uri="{FF2B5EF4-FFF2-40B4-BE49-F238E27FC236}">
              <a16:creationId xmlns:a16="http://schemas.microsoft.com/office/drawing/2014/main" id="{00000000-0008-0000-0200-000067030000}"/>
            </a:ext>
          </a:extLst>
        </xdr:cNvPr>
        <xdr:cNvSpPr txBox="1"/>
      </xdr:nvSpPr>
      <xdr:spPr>
        <a:xfrm>
          <a:off x="14414500" y="1738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4325600" y="175318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35788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2804140" y="1749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2029440" y="174958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123188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4325600" y="1766352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39750</xdr:rowOff>
    </xdr:from>
    <xdr:ext cx="405111" cy="259045"/>
    <xdr:sp macro="" textlink="">
      <xdr:nvSpPr>
        <xdr:cNvPr id="883" name="【庁舎】&#10;有形固定資産減価償却率該当値テキスト">
          <a:extLst>
            <a:ext uri="{FF2B5EF4-FFF2-40B4-BE49-F238E27FC236}">
              <a16:creationId xmlns:a16="http://schemas.microsoft.com/office/drawing/2014/main" id="{00000000-0008-0000-0200-000073030000}"/>
            </a:ext>
          </a:extLst>
        </xdr:cNvPr>
        <xdr:cNvSpPr txBox="1"/>
      </xdr:nvSpPr>
      <xdr:spPr>
        <a:xfrm>
          <a:off x="14414500"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357884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105</xdr:row>
      <xdr:rowOff>112123</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3629640" y="17689830"/>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280414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87630</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a:off x="12854940" y="17658806"/>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142966</xdr:rowOff>
    </xdr:from>
    <xdr:to>
      <xdr:col>72</xdr:col>
      <xdr:colOff>38100</xdr:colOff>
      <xdr:row>105</xdr:row>
      <xdr:rowOff>73116</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2029440" y="175775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22316</xdr:rowOff>
    </xdr:from>
    <xdr:to>
      <xdr:col>76</xdr:col>
      <xdr:colOff>114300</xdr:colOff>
      <xdr:row>105</xdr:row>
      <xdr:rowOff>56606</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2072620" y="17624516"/>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110308</xdr:rowOff>
    </xdr:from>
    <xdr:to>
      <xdr:col>67</xdr:col>
      <xdr:colOff>101600</xdr:colOff>
      <xdr:row>105</xdr:row>
      <xdr:rowOff>40458</xdr:rowOff>
    </xdr:to>
    <xdr:sp macro="" textlink="">
      <xdr:nvSpPr>
        <xdr:cNvPr id="890" name="楕円 889">
          <a:extLst>
            <a:ext uri="{FF2B5EF4-FFF2-40B4-BE49-F238E27FC236}">
              <a16:creationId xmlns:a16="http://schemas.microsoft.com/office/drawing/2014/main" id="{00000000-0008-0000-0200-00007A030000}"/>
            </a:ext>
          </a:extLst>
        </xdr:cNvPr>
        <xdr:cNvSpPr/>
      </xdr:nvSpPr>
      <xdr:spPr>
        <a:xfrm>
          <a:off x="11231880" y="17544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161108</xdr:rowOff>
    </xdr:from>
    <xdr:to>
      <xdr:col>71</xdr:col>
      <xdr:colOff>177800</xdr:colOff>
      <xdr:row>105</xdr:row>
      <xdr:rowOff>22316</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1282680" y="17595668"/>
          <a:ext cx="78994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892" name="n_1aveValue【庁舎】&#10;有形固定資産減価償却率">
          <a:extLst>
            <a:ext uri="{FF2B5EF4-FFF2-40B4-BE49-F238E27FC236}">
              <a16:creationId xmlns:a16="http://schemas.microsoft.com/office/drawing/2014/main" id="{00000000-0008-0000-0200-00007C030000}"/>
            </a:ext>
          </a:extLst>
        </xdr:cNvPr>
        <xdr:cNvSpPr txBox="1"/>
      </xdr:nvSpPr>
      <xdr:spPr>
        <a:xfrm>
          <a:off x="13437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893" name="n_2aveValue【庁舎】&#10;有形固定資産減価償却率">
          <a:extLst>
            <a:ext uri="{FF2B5EF4-FFF2-40B4-BE49-F238E27FC236}">
              <a16:creationId xmlns:a16="http://schemas.microsoft.com/office/drawing/2014/main" id="{00000000-0008-0000-0200-00007D030000}"/>
            </a:ext>
          </a:extLst>
        </xdr:cNvPr>
        <xdr:cNvSpPr txBox="1"/>
      </xdr:nvSpPr>
      <xdr:spPr>
        <a:xfrm>
          <a:off x="12675244" y="1727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894" name="n_3aveValue【庁舎】&#10;有形固定資産減価償却率">
          <a:extLst>
            <a:ext uri="{FF2B5EF4-FFF2-40B4-BE49-F238E27FC236}">
              <a16:creationId xmlns:a16="http://schemas.microsoft.com/office/drawing/2014/main" id="{00000000-0008-0000-0200-00007E030000}"/>
            </a:ext>
          </a:extLst>
        </xdr:cNvPr>
        <xdr:cNvSpPr txBox="1"/>
      </xdr:nvSpPr>
      <xdr:spPr>
        <a:xfrm>
          <a:off x="1190054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895" name="n_4aveValue【庁舎】&#10;有形固定資産減価償却率">
          <a:extLst>
            <a:ext uri="{FF2B5EF4-FFF2-40B4-BE49-F238E27FC236}">
              <a16:creationId xmlns:a16="http://schemas.microsoft.com/office/drawing/2014/main" id="{00000000-0008-0000-0200-00007F030000}"/>
            </a:ext>
          </a:extLst>
        </xdr:cNvPr>
        <xdr:cNvSpPr txBox="1"/>
      </xdr:nvSpPr>
      <xdr:spPr>
        <a:xfrm>
          <a:off x="1110298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896" name="n_1mainValue【庁舎】&#10;有形固定資産減価償却率">
          <a:extLst>
            <a:ext uri="{FF2B5EF4-FFF2-40B4-BE49-F238E27FC236}">
              <a16:creationId xmlns:a16="http://schemas.microsoft.com/office/drawing/2014/main" id="{00000000-0008-0000-0200-000080030000}"/>
            </a:ext>
          </a:extLst>
        </xdr:cNvPr>
        <xdr:cNvSpPr txBox="1"/>
      </xdr:nvSpPr>
      <xdr:spPr>
        <a:xfrm>
          <a:off x="134372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897" name="n_2mainValue【庁舎】&#10;有形固定資産減価償却率">
          <a:extLst>
            <a:ext uri="{FF2B5EF4-FFF2-40B4-BE49-F238E27FC236}">
              <a16:creationId xmlns:a16="http://schemas.microsoft.com/office/drawing/2014/main" id="{00000000-0008-0000-0200-000081030000}"/>
            </a:ext>
          </a:extLst>
        </xdr:cNvPr>
        <xdr:cNvSpPr txBox="1"/>
      </xdr:nvSpPr>
      <xdr:spPr>
        <a:xfrm>
          <a:off x="12675244" y="1770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64243</xdr:rowOff>
    </xdr:from>
    <xdr:ext cx="405111" cy="259045"/>
    <xdr:sp macro="" textlink="">
      <xdr:nvSpPr>
        <xdr:cNvPr id="898" name="n_3mainValue【庁舎】&#10;有形固定資産減価償却率">
          <a:extLst>
            <a:ext uri="{FF2B5EF4-FFF2-40B4-BE49-F238E27FC236}">
              <a16:creationId xmlns:a16="http://schemas.microsoft.com/office/drawing/2014/main" id="{00000000-0008-0000-0200-000082030000}"/>
            </a:ext>
          </a:extLst>
        </xdr:cNvPr>
        <xdr:cNvSpPr txBox="1"/>
      </xdr:nvSpPr>
      <xdr:spPr>
        <a:xfrm>
          <a:off x="11900544" y="1766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31585</xdr:rowOff>
    </xdr:from>
    <xdr:ext cx="405111" cy="259045"/>
    <xdr:sp macro="" textlink="">
      <xdr:nvSpPr>
        <xdr:cNvPr id="899" name="n_4mainValue【庁舎】&#10;有形固定資産減価償却率">
          <a:extLst>
            <a:ext uri="{FF2B5EF4-FFF2-40B4-BE49-F238E27FC236}">
              <a16:creationId xmlns:a16="http://schemas.microsoft.com/office/drawing/2014/main" id="{00000000-0008-0000-0200-000083030000}"/>
            </a:ext>
          </a:extLst>
        </xdr:cNvPr>
        <xdr:cNvSpPr txBox="1"/>
      </xdr:nvSpPr>
      <xdr:spPr>
        <a:xfrm>
          <a:off x="1110298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00000000-0008-0000-0200-000099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flipV="1">
          <a:off x="19509104" y="16847058"/>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923" name="【庁舎】&#10;一人当たり面積最小値テキスト">
          <a:extLst>
            <a:ext uri="{FF2B5EF4-FFF2-40B4-BE49-F238E27FC236}">
              <a16:creationId xmlns:a16="http://schemas.microsoft.com/office/drawing/2014/main" id="{00000000-0008-0000-0200-00009B030000}"/>
            </a:ext>
          </a:extLst>
        </xdr:cNvPr>
        <xdr:cNvSpPr txBox="1"/>
      </xdr:nvSpPr>
      <xdr:spPr>
        <a:xfrm>
          <a:off x="19547840" y="1827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19443700" y="18268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925" name="【庁舎】&#10;一人当たり面積最大値テキスト">
          <a:extLst>
            <a:ext uri="{FF2B5EF4-FFF2-40B4-BE49-F238E27FC236}">
              <a16:creationId xmlns:a16="http://schemas.microsoft.com/office/drawing/2014/main" id="{00000000-0008-0000-0200-00009D030000}"/>
            </a:ext>
          </a:extLst>
        </xdr:cNvPr>
        <xdr:cNvSpPr txBox="1"/>
      </xdr:nvSpPr>
      <xdr:spPr>
        <a:xfrm>
          <a:off x="19547840" y="166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a:off x="19443700" y="16847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40403</xdr:rowOff>
    </xdr:from>
    <xdr:ext cx="469744" cy="259045"/>
    <xdr:sp macro="" textlink="">
      <xdr:nvSpPr>
        <xdr:cNvPr id="927" name="【庁舎】&#10;一人当たり面積平均値テキスト">
          <a:extLst>
            <a:ext uri="{FF2B5EF4-FFF2-40B4-BE49-F238E27FC236}">
              <a16:creationId xmlns:a16="http://schemas.microsoft.com/office/drawing/2014/main" id="{00000000-0008-0000-0200-00009F030000}"/>
            </a:ext>
          </a:extLst>
        </xdr:cNvPr>
        <xdr:cNvSpPr txBox="1"/>
      </xdr:nvSpPr>
      <xdr:spPr>
        <a:xfrm>
          <a:off x="19547840" y="176426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19458940" y="1766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18735040" y="176938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179374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55118</xdr:rowOff>
    </xdr:from>
    <xdr:to>
      <xdr:col>102</xdr:col>
      <xdr:colOff>165100</xdr:colOff>
      <xdr:row>105</xdr:row>
      <xdr:rowOff>156718</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1716278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125985</xdr:rowOff>
    </xdr:from>
    <xdr:to>
      <xdr:col>98</xdr:col>
      <xdr:colOff>38100</xdr:colOff>
      <xdr:row>106</xdr:row>
      <xdr:rowOff>56135</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16388080" y="17728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112268</xdr:rowOff>
    </xdr:from>
    <xdr:to>
      <xdr:col>116</xdr:col>
      <xdr:colOff>114300</xdr:colOff>
      <xdr:row>104</xdr:row>
      <xdr:rowOff>42418</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19458940" y="17379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135145</xdr:rowOff>
    </xdr:from>
    <xdr:ext cx="469744" cy="259045"/>
    <xdr:sp macro="" textlink="">
      <xdr:nvSpPr>
        <xdr:cNvPr id="939" name="【庁舎】&#10;一人当たり面積該当値テキスト">
          <a:extLst>
            <a:ext uri="{FF2B5EF4-FFF2-40B4-BE49-F238E27FC236}">
              <a16:creationId xmlns:a16="http://schemas.microsoft.com/office/drawing/2014/main" id="{00000000-0008-0000-0200-0000AB030000}"/>
            </a:ext>
          </a:extLst>
        </xdr:cNvPr>
        <xdr:cNvSpPr txBox="1"/>
      </xdr:nvSpPr>
      <xdr:spPr>
        <a:xfrm>
          <a:off x="19547840" y="1723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125985</xdr:rowOff>
    </xdr:from>
    <xdr:to>
      <xdr:col>112</xdr:col>
      <xdr:colOff>38100</xdr:colOff>
      <xdr:row>104</xdr:row>
      <xdr:rowOff>56135</xdr:rowOff>
    </xdr:to>
    <xdr:sp macro="" textlink="">
      <xdr:nvSpPr>
        <xdr:cNvPr id="940" name="楕円 939">
          <a:extLst>
            <a:ext uri="{FF2B5EF4-FFF2-40B4-BE49-F238E27FC236}">
              <a16:creationId xmlns:a16="http://schemas.microsoft.com/office/drawing/2014/main" id="{00000000-0008-0000-0200-0000AC030000}"/>
            </a:ext>
          </a:extLst>
        </xdr:cNvPr>
        <xdr:cNvSpPr/>
      </xdr:nvSpPr>
      <xdr:spPr>
        <a:xfrm>
          <a:off x="18735040" y="17392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163068</xdr:rowOff>
    </xdr:from>
    <xdr:to>
      <xdr:col>116</xdr:col>
      <xdr:colOff>63500</xdr:colOff>
      <xdr:row>104</xdr:row>
      <xdr:rowOff>5335</xdr:rowOff>
    </xdr:to>
    <xdr:cxnSp macro="">
      <xdr:nvCxnSpPr>
        <xdr:cNvPr id="941" name="直線コネクタ 940">
          <a:extLst>
            <a:ext uri="{FF2B5EF4-FFF2-40B4-BE49-F238E27FC236}">
              <a16:creationId xmlns:a16="http://schemas.microsoft.com/office/drawing/2014/main" id="{00000000-0008-0000-0200-0000AD030000}"/>
            </a:ext>
          </a:extLst>
        </xdr:cNvPr>
        <xdr:cNvCxnSpPr/>
      </xdr:nvCxnSpPr>
      <xdr:spPr>
        <a:xfrm flipV="1">
          <a:off x="18778220" y="17429988"/>
          <a:ext cx="73152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148844</xdr:rowOff>
    </xdr:from>
    <xdr:to>
      <xdr:col>107</xdr:col>
      <xdr:colOff>101600</xdr:colOff>
      <xdr:row>104</xdr:row>
      <xdr:rowOff>78994</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17937480" y="17415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5335</xdr:rowOff>
    </xdr:from>
    <xdr:to>
      <xdr:col>111</xdr:col>
      <xdr:colOff>177800</xdr:colOff>
      <xdr:row>104</xdr:row>
      <xdr:rowOff>28194</xdr:rowOff>
    </xdr:to>
    <xdr:cxnSp macro="">
      <xdr:nvCxnSpPr>
        <xdr:cNvPr id="943" name="直線コネクタ 942">
          <a:extLst>
            <a:ext uri="{FF2B5EF4-FFF2-40B4-BE49-F238E27FC236}">
              <a16:creationId xmlns:a16="http://schemas.microsoft.com/office/drawing/2014/main" id="{00000000-0008-0000-0200-0000AF030000}"/>
            </a:ext>
          </a:extLst>
        </xdr:cNvPr>
        <xdr:cNvCxnSpPr/>
      </xdr:nvCxnSpPr>
      <xdr:spPr>
        <a:xfrm flipV="1">
          <a:off x="17988280" y="17439895"/>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2539</xdr:rowOff>
    </xdr:from>
    <xdr:to>
      <xdr:col>102</xdr:col>
      <xdr:colOff>165100</xdr:colOff>
      <xdr:row>104</xdr:row>
      <xdr:rowOff>104139</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17162780" y="174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28194</xdr:rowOff>
    </xdr:from>
    <xdr:to>
      <xdr:col>107</xdr:col>
      <xdr:colOff>50800</xdr:colOff>
      <xdr:row>104</xdr:row>
      <xdr:rowOff>53339</xdr:rowOff>
    </xdr:to>
    <xdr:cxnSp macro="">
      <xdr:nvCxnSpPr>
        <xdr:cNvPr id="945" name="直線コネクタ 944">
          <a:extLst>
            <a:ext uri="{FF2B5EF4-FFF2-40B4-BE49-F238E27FC236}">
              <a16:creationId xmlns:a16="http://schemas.microsoft.com/office/drawing/2014/main" id="{00000000-0008-0000-0200-0000B1030000}"/>
            </a:ext>
          </a:extLst>
        </xdr:cNvPr>
        <xdr:cNvCxnSpPr/>
      </xdr:nvCxnSpPr>
      <xdr:spPr>
        <a:xfrm flipV="1">
          <a:off x="17213580" y="17462754"/>
          <a:ext cx="7747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29972</xdr:rowOff>
    </xdr:from>
    <xdr:to>
      <xdr:col>98</xdr:col>
      <xdr:colOff>38100</xdr:colOff>
      <xdr:row>104</xdr:row>
      <xdr:rowOff>131572</xdr:rowOff>
    </xdr:to>
    <xdr:sp macro="" textlink="">
      <xdr:nvSpPr>
        <xdr:cNvPr id="946" name="楕円 945">
          <a:extLst>
            <a:ext uri="{FF2B5EF4-FFF2-40B4-BE49-F238E27FC236}">
              <a16:creationId xmlns:a16="http://schemas.microsoft.com/office/drawing/2014/main" id="{00000000-0008-0000-0200-0000B2030000}"/>
            </a:ext>
          </a:extLst>
        </xdr:cNvPr>
        <xdr:cNvSpPr/>
      </xdr:nvSpPr>
      <xdr:spPr>
        <a:xfrm>
          <a:off x="16388080" y="174645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53339</xdr:rowOff>
    </xdr:from>
    <xdr:to>
      <xdr:col>102</xdr:col>
      <xdr:colOff>114300</xdr:colOff>
      <xdr:row>104</xdr:row>
      <xdr:rowOff>80772</xdr:rowOff>
    </xdr:to>
    <xdr:cxnSp macro="">
      <xdr:nvCxnSpPr>
        <xdr:cNvPr id="947" name="直線コネクタ 946">
          <a:extLst>
            <a:ext uri="{FF2B5EF4-FFF2-40B4-BE49-F238E27FC236}">
              <a16:creationId xmlns:a16="http://schemas.microsoft.com/office/drawing/2014/main" id="{00000000-0008-0000-0200-0000B3030000}"/>
            </a:ext>
          </a:extLst>
        </xdr:cNvPr>
        <xdr:cNvCxnSpPr/>
      </xdr:nvCxnSpPr>
      <xdr:spPr>
        <a:xfrm flipV="1">
          <a:off x="16431260" y="17487899"/>
          <a:ext cx="78232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12971</xdr:rowOff>
    </xdr:from>
    <xdr:ext cx="469744" cy="259045"/>
    <xdr:sp macro="" textlink="">
      <xdr:nvSpPr>
        <xdr:cNvPr id="948" name="n_1aveValue【庁舎】&#10;一人当たり面積">
          <a:extLst>
            <a:ext uri="{FF2B5EF4-FFF2-40B4-BE49-F238E27FC236}">
              <a16:creationId xmlns:a16="http://schemas.microsoft.com/office/drawing/2014/main" id="{00000000-0008-0000-0200-0000B4030000}"/>
            </a:ext>
          </a:extLst>
        </xdr:cNvPr>
        <xdr:cNvSpPr txBox="1"/>
      </xdr:nvSpPr>
      <xdr:spPr>
        <a:xfrm>
          <a:off x="18561127" y="1778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33545</xdr:rowOff>
    </xdr:from>
    <xdr:ext cx="469744" cy="259045"/>
    <xdr:sp macro="" textlink="">
      <xdr:nvSpPr>
        <xdr:cNvPr id="949" name="n_2aveValue【庁舎】&#10;一人当たり面積">
          <a:extLst>
            <a:ext uri="{FF2B5EF4-FFF2-40B4-BE49-F238E27FC236}">
              <a16:creationId xmlns:a16="http://schemas.microsoft.com/office/drawing/2014/main" id="{00000000-0008-0000-0200-0000B5030000}"/>
            </a:ext>
          </a:extLst>
        </xdr:cNvPr>
        <xdr:cNvSpPr txBox="1"/>
      </xdr:nvSpPr>
      <xdr:spPr>
        <a:xfrm>
          <a:off x="17776267" y="178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147845</xdr:rowOff>
    </xdr:from>
    <xdr:ext cx="469744" cy="259045"/>
    <xdr:sp macro="" textlink="">
      <xdr:nvSpPr>
        <xdr:cNvPr id="950" name="n_3aveValue【庁舎】&#10;一人当たり面積">
          <a:extLst>
            <a:ext uri="{FF2B5EF4-FFF2-40B4-BE49-F238E27FC236}">
              <a16:creationId xmlns:a16="http://schemas.microsoft.com/office/drawing/2014/main" id="{00000000-0008-0000-0200-0000B6030000}"/>
            </a:ext>
          </a:extLst>
        </xdr:cNvPr>
        <xdr:cNvSpPr txBox="1"/>
      </xdr:nvSpPr>
      <xdr:spPr>
        <a:xfrm>
          <a:off x="17001567" y="177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47262</xdr:rowOff>
    </xdr:from>
    <xdr:ext cx="469744" cy="259045"/>
    <xdr:sp macro="" textlink="">
      <xdr:nvSpPr>
        <xdr:cNvPr id="951" name="n_4aveValue【庁舎】&#10;一人当たり面積">
          <a:extLst>
            <a:ext uri="{FF2B5EF4-FFF2-40B4-BE49-F238E27FC236}">
              <a16:creationId xmlns:a16="http://schemas.microsoft.com/office/drawing/2014/main" id="{00000000-0008-0000-0200-0000B7030000}"/>
            </a:ext>
          </a:extLst>
        </xdr:cNvPr>
        <xdr:cNvSpPr txBox="1"/>
      </xdr:nvSpPr>
      <xdr:spPr>
        <a:xfrm>
          <a:off x="16226867" y="178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72662</xdr:rowOff>
    </xdr:from>
    <xdr:ext cx="469744" cy="259045"/>
    <xdr:sp macro="" textlink="">
      <xdr:nvSpPr>
        <xdr:cNvPr id="952" name="n_1mainValue【庁舎】&#10;一人当たり面積">
          <a:extLst>
            <a:ext uri="{FF2B5EF4-FFF2-40B4-BE49-F238E27FC236}">
              <a16:creationId xmlns:a16="http://schemas.microsoft.com/office/drawing/2014/main" id="{00000000-0008-0000-0200-0000B8030000}"/>
            </a:ext>
          </a:extLst>
        </xdr:cNvPr>
        <xdr:cNvSpPr txBox="1"/>
      </xdr:nvSpPr>
      <xdr:spPr>
        <a:xfrm>
          <a:off x="18561127" y="1717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95521</xdr:rowOff>
    </xdr:from>
    <xdr:ext cx="469744" cy="259045"/>
    <xdr:sp macro="" textlink="">
      <xdr:nvSpPr>
        <xdr:cNvPr id="953" name="n_2mainValue【庁舎】&#10;一人当たり面積">
          <a:extLst>
            <a:ext uri="{FF2B5EF4-FFF2-40B4-BE49-F238E27FC236}">
              <a16:creationId xmlns:a16="http://schemas.microsoft.com/office/drawing/2014/main" id="{00000000-0008-0000-0200-0000B9030000}"/>
            </a:ext>
          </a:extLst>
        </xdr:cNvPr>
        <xdr:cNvSpPr txBox="1"/>
      </xdr:nvSpPr>
      <xdr:spPr>
        <a:xfrm>
          <a:off x="17776267" y="1719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120666</xdr:rowOff>
    </xdr:from>
    <xdr:ext cx="469744" cy="259045"/>
    <xdr:sp macro="" textlink="">
      <xdr:nvSpPr>
        <xdr:cNvPr id="954" name="n_3mainValue【庁舎】&#10;一人当たり面積">
          <a:extLst>
            <a:ext uri="{FF2B5EF4-FFF2-40B4-BE49-F238E27FC236}">
              <a16:creationId xmlns:a16="http://schemas.microsoft.com/office/drawing/2014/main" id="{00000000-0008-0000-0200-0000BA030000}"/>
            </a:ext>
          </a:extLst>
        </xdr:cNvPr>
        <xdr:cNvSpPr txBox="1"/>
      </xdr:nvSpPr>
      <xdr:spPr>
        <a:xfrm>
          <a:off x="17001567" y="172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148099</xdr:rowOff>
    </xdr:from>
    <xdr:ext cx="469744" cy="259045"/>
    <xdr:sp macro="" textlink="">
      <xdr:nvSpPr>
        <xdr:cNvPr id="955" name="n_4mainValue【庁舎】&#10;一人当たり面積">
          <a:extLst>
            <a:ext uri="{FF2B5EF4-FFF2-40B4-BE49-F238E27FC236}">
              <a16:creationId xmlns:a16="http://schemas.microsoft.com/office/drawing/2014/main" id="{00000000-0008-0000-0200-0000BB030000}"/>
            </a:ext>
          </a:extLst>
        </xdr:cNvPr>
        <xdr:cNvSpPr txBox="1"/>
      </xdr:nvSpPr>
      <xdr:spPr>
        <a:xfrm>
          <a:off x="1622686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200-0000BC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200-0000BD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200-0000BE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高い施設は、図書館、体育館、プールとなっているが、類似団体と比較して、特に図書館が高くなっている。一方で、これらの施設は一人当たり面積が極端に高く、類似団体内順位は上位となっている。町村合併により、類似施設が旧町村ごとにあることも要因と考えられるが、当面の間、利用が可能な施設であることから、最低限の維持管理水準を保ちながら、現状のまま推移していく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ほか、市民会館の一人当たり面積が、類似団体と比較して高い状況となっており、維持管理費も類似団体と比較して高い状況であることが推測されるが、費用対効果を見込んだ施設の活用を継続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15,051
14,975
302.92
11,090,332
11,051,149
31,682
6,849,493
10,110,305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人口の減少（前年同期△</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％）と併せ、農林水産業以外の中心産業が少ないことから財政基盤が弱く、類似団体平均の</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ポイントより</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ポイントと大幅に下回っている。</a:t>
          </a:r>
        </a:p>
        <a:p>
          <a:r>
            <a:rPr kumimoji="1" lang="ja-JP" altLang="en-US" sz="1300">
              <a:latin typeface="ＭＳ Ｐゴシック" panose="020B0600070205080204" pitchFamily="50" charset="-128"/>
              <a:ea typeface="ＭＳ Ｐゴシック" panose="020B0600070205080204" pitchFamily="50" charset="-128"/>
            </a:rPr>
            <a:t>　町村合併から間もなく</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年を迎えることから、機構改革等による組織の見直しや公共施設等総合管理計画に基づいて施設の適正配置など、行政の効率化を図りながら、自主財源の確保に努め財政の健全化を図る。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28122</xdr:rowOff>
    </xdr:from>
    <xdr:to>
      <xdr:col>23</xdr:col>
      <xdr:colOff>133350</xdr:colOff>
      <xdr:row>45</xdr:row>
      <xdr:rowOff>28122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4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28122</xdr:rowOff>
    </xdr:from>
    <xdr:to>
      <xdr:col>19</xdr:col>
      <xdr:colOff>133350</xdr:colOff>
      <xdr:row>45</xdr:row>
      <xdr:rowOff>28122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28122</xdr:rowOff>
    </xdr:from>
    <xdr:to>
      <xdr:col>15</xdr:col>
      <xdr:colOff>82550</xdr:colOff>
      <xdr:row>45</xdr:row>
      <xdr:rowOff>28122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28122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148772</xdr:rowOff>
    </xdr:from>
    <xdr:to>
      <xdr:col>23</xdr:col>
      <xdr:colOff>184150</xdr:colOff>
      <xdr:row>45</xdr:row>
      <xdr:rowOff>78922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44649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8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148772</xdr:rowOff>
    </xdr:from>
    <xdr:to>
      <xdr:col>19</xdr:col>
      <xdr:colOff>184150</xdr:colOff>
      <xdr:row>45</xdr:row>
      <xdr:rowOff>78922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63699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148772</xdr:rowOff>
    </xdr:from>
    <xdr:to>
      <xdr:col>15</xdr:col>
      <xdr:colOff>133350</xdr:colOff>
      <xdr:row>45</xdr:row>
      <xdr:rowOff>78922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63699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148772</xdr:rowOff>
    </xdr:from>
    <xdr:to>
      <xdr:col>11</xdr:col>
      <xdr:colOff>82550</xdr:colOff>
      <xdr:row>45</xdr:row>
      <xdr:rowOff>78922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63699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148772</xdr:rowOff>
    </xdr:from>
    <xdr:to>
      <xdr:col>7</xdr:col>
      <xdr:colOff>31750</xdr:colOff>
      <xdr:row>45</xdr:row>
      <xdr:rowOff>78922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63699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91.3</a:t>
          </a:r>
          <a:r>
            <a:rPr kumimoji="1" lang="ja-JP" altLang="en-US" sz="1200">
              <a:latin typeface="ＭＳ Ｐゴシック" panose="020B0600070205080204" pitchFamily="50" charset="-128"/>
              <a:ea typeface="ＭＳ Ｐゴシック" panose="020B0600070205080204" pitchFamily="50" charset="-128"/>
            </a:rPr>
            <a:t>％であり、類似団体平均を上回っているが、類似団体平均も</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ポイント拡大したことにより、差は</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ポイントと前年同様であった。公債費（類似団体比較</a:t>
          </a:r>
          <a:r>
            <a:rPr kumimoji="1" lang="en-US" altLang="ja-JP" sz="1200">
              <a:latin typeface="ＭＳ Ｐゴシック" panose="020B0600070205080204" pitchFamily="50" charset="-128"/>
              <a:ea typeface="ＭＳ Ｐゴシック" panose="020B0600070205080204" pitchFamily="50" charset="-128"/>
            </a:rPr>
            <a:t>6.4</a:t>
          </a:r>
          <a:r>
            <a:rPr kumimoji="1" lang="ja-JP" altLang="en-US" sz="1200">
              <a:latin typeface="ＭＳ Ｐゴシック" panose="020B0600070205080204" pitchFamily="50" charset="-128"/>
              <a:ea typeface="ＭＳ Ｐゴシック" panose="020B0600070205080204" pitchFamily="50" charset="-128"/>
            </a:rPr>
            <a:t>ポイント増）や物件費（類似団体比較</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ポイント増）、補助費等（類似団体比較</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ポイント増）が全国平均を上回っている状況である。</a:t>
          </a:r>
        </a:p>
        <a:p>
          <a:r>
            <a:rPr kumimoji="1" lang="ja-JP" altLang="en-US" sz="1200">
              <a:latin typeface="ＭＳ Ｐゴシック" panose="020B0600070205080204" pitchFamily="50" charset="-128"/>
              <a:ea typeface="ＭＳ Ｐゴシック" panose="020B0600070205080204" pitchFamily="50" charset="-128"/>
            </a:rPr>
            <a:t>　今後は公債費残高が減少する見込みであるものの、給与改定に伴う人件費の増や物価高騰の影響等により施設管理費等の経常的支出が増加する見込みである。人口減少により交付税額の減が見込まれることもあり、人件費抑制や補助金見直し等により経常経費の縮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64</xdr:row>
      <xdr:rowOff>126238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5077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64</xdr:row>
      <xdr:rowOff>77978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50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32258</xdr:rowOff>
    </xdr:from>
    <xdr:to>
      <xdr:col>15</xdr:col>
      <xdr:colOff>82550</xdr:colOff>
      <xdr:row>64</xdr:row>
      <xdr:rowOff>77978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3360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64</xdr:row>
      <xdr:rowOff>135890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33608"/>
          <a:ext cx="8890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22352</xdr:rowOff>
    </xdr:from>
    <xdr:to>
      <xdr:col>11</xdr:col>
      <xdr:colOff>82550</xdr:colOff>
      <xdr:row>64</xdr:row>
      <xdr:rowOff>123952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108729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47515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27178</xdr:rowOff>
    </xdr:from>
    <xdr:to>
      <xdr:col>19</xdr:col>
      <xdr:colOff>184150</xdr:colOff>
      <xdr:row>64</xdr:row>
      <xdr:rowOff>128778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113555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27178</xdr:rowOff>
    </xdr:from>
    <xdr:to>
      <xdr:col>15</xdr:col>
      <xdr:colOff>133350</xdr:colOff>
      <xdr:row>64</xdr:row>
      <xdr:rowOff>128778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113555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93235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[250,480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１人当たり決算額は前年度と比べ</a:t>
          </a:r>
          <a:r>
            <a:rPr kumimoji="1" lang="en-US" altLang="ja-JP" sz="1200">
              <a:latin typeface="ＭＳ Ｐゴシック" panose="020B0600070205080204" pitchFamily="50" charset="-128"/>
              <a:ea typeface="ＭＳ Ｐゴシック" panose="020B0600070205080204" pitchFamily="50" charset="-128"/>
            </a:rPr>
            <a:t>21,041</a:t>
          </a:r>
          <a:r>
            <a:rPr kumimoji="1" lang="ja-JP" altLang="en-US" sz="1200">
              <a:latin typeface="ＭＳ Ｐゴシック" panose="020B0600070205080204" pitchFamily="50" charset="-128"/>
              <a:ea typeface="ＭＳ Ｐゴシック" panose="020B0600070205080204" pitchFamily="50" charset="-128"/>
            </a:rPr>
            <a:t>円増加、前年度同様に類似団体平均を大幅に上回った。分母側の人口減少は避けられないことから分子側の伸びを抑制する必要がある。</a:t>
          </a:r>
        </a:p>
        <a:p>
          <a:r>
            <a:rPr kumimoji="1" lang="ja-JP" altLang="en-US" sz="1200">
              <a:latin typeface="ＭＳ Ｐゴシック" panose="020B0600070205080204" pitchFamily="50" charset="-128"/>
              <a:ea typeface="ＭＳ Ｐゴシック" panose="020B0600070205080204" pitchFamily="50" charset="-128"/>
            </a:rPr>
            <a:t>　人件費は前年度比較で△</a:t>
          </a:r>
          <a:r>
            <a:rPr kumimoji="1" lang="en-US" altLang="ja-JP" sz="1200">
              <a:latin typeface="ＭＳ Ｐゴシック" panose="020B0600070205080204" pitchFamily="50" charset="-128"/>
              <a:ea typeface="ＭＳ Ｐゴシック" panose="020B0600070205080204" pitchFamily="50" charset="-128"/>
            </a:rPr>
            <a:t>21,542</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％）の減となったものの、物件費は公共施設の解体撤去等により</a:t>
          </a:r>
          <a:r>
            <a:rPr kumimoji="1" lang="en-US" altLang="ja-JP" sz="1200">
              <a:latin typeface="ＭＳ Ｐゴシック" panose="020B0600070205080204" pitchFamily="50" charset="-128"/>
              <a:ea typeface="ＭＳ Ｐゴシック" panose="020B0600070205080204" pitchFamily="50" charset="-128"/>
            </a:rPr>
            <a:t>129,848</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8.6</a:t>
          </a:r>
          <a:r>
            <a:rPr kumimoji="1" lang="ja-JP" altLang="en-US" sz="1200">
              <a:latin typeface="ＭＳ Ｐゴシック" panose="020B0600070205080204" pitchFamily="50" charset="-128"/>
              <a:ea typeface="ＭＳ Ｐゴシック" panose="020B0600070205080204" pitchFamily="50" charset="-128"/>
            </a:rPr>
            <a:t>％）増となった。</a:t>
          </a:r>
        </a:p>
        <a:p>
          <a:r>
            <a:rPr kumimoji="1" lang="ja-JP" altLang="en-US" sz="1200">
              <a:latin typeface="ＭＳ Ｐゴシック" panose="020B0600070205080204" pitchFamily="50" charset="-128"/>
              <a:ea typeface="ＭＳ Ｐゴシック" panose="020B0600070205080204" pitchFamily="50" charset="-128"/>
            </a:rPr>
            <a:t>　今後は公共施設等総合管理計画に基づき、老朽化した未利用公共施設の解体を予定していることから、物件費の決算額は高い位置で推移するものと思われるが、定員管理適正化による人件費抑制に努めるなど、経費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75017</xdr:rowOff>
    </xdr:from>
    <xdr:to>
      <xdr:col>23</xdr:col>
      <xdr:colOff>133350</xdr:colOff>
      <xdr:row>89</xdr:row>
      <xdr:rowOff>87224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1017"/>
          <a:ext cx="0" cy="1555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59301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87224</xdr:rowOff>
    </xdr:from>
    <xdr:to>
      <xdr:col>24</xdr:col>
      <xdr:colOff>12700</xdr:colOff>
      <xdr:row>89</xdr:row>
      <xdr:rowOff>87224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161394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75017</xdr:rowOff>
    </xdr:from>
    <xdr:to>
      <xdr:col>24</xdr:col>
      <xdr:colOff>12700</xdr:colOff>
      <xdr:row>80</xdr:row>
      <xdr:rowOff>75017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74595</xdr:rowOff>
    </xdr:from>
    <xdr:to>
      <xdr:col>23</xdr:col>
      <xdr:colOff>133350</xdr:colOff>
      <xdr:row>86</xdr:row>
      <xdr:rowOff>106232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47845"/>
          <a:ext cx="838200" cy="20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148631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0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132104</xdr:rowOff>
    </xdr:from>
    <xdr:to>
      <xdr:col>23</xdr:col>
      <xdr:colOff>184150</xdr:colOff>
      <xdr:row>84</xdr:row>
      <xdr:rowOff>62254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135530</xdr:rowOff>
    </xdr:from>
    <xdr:to>
      <xdr:col>19</xdr:col>
      <xdr:colOff>133350</xdr:colOff>
      <xdr:row>85</xdr:row>
      <xdr:rowOff>74595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37330"/>
          <a:ext cx="889000" cy="1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91391</xdr:rowOff>
    </xdr:from>
    <xdr:to>
      <xdr:col>19</xdr:col>
      <xdr:colOff>184150</xdr:colOff>
      <xdr:row>84</xdr:row>
      <xdr:rowOff>21541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31718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0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38615</xdr:rowOff>
    </xdr:from>
    <xdr:to>
      <xdr:col>15</xdr:col>
      <xdr:colOff>82550</xdr:colOff>
      <xdr:row>84</xdr:row>
      <xdr:rowOff>135530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40415"/>
          <a:ext cx="889000" cy="9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27108</xdr:rowOff>
    </xdr:from>
    <xdr:to>
      <xdr:col>15</xdr:col>
      <xdr:colOff>133350</xdr:colOff>
      <xdr:row>83</xdr:row>
      <xdr:rowOff>128708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5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138885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2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141573</xdr:rowOff>
    </xdr:from>
    <xdr:to>
      <xdr:col>11</xdr:col>
      <xdr:colOff>31750</xdr:colOff>
      <xdr:row>84</xdr:row>
      <xdr:rowOff>38615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71923"/>
          <a:ext cx="889000" cy="6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81555</xdr:rowOff>
    </xdr:from>
    <xdr:to>
      <xdr:col>11</xdr:col>
      <xdr:colOff>82550</xdr:colOff>
      <xdr:row>85</xdr:row>
      <xdr:rowOff>11705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48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167932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56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103958</xdr:rowOff>
    </xdr:from>
    <xdr:to>
      <xdr:col>7</xdr:col>
      <xdr:colOff>31750</xdr:colOff>
      <xdr:row>84</xdr:row>
      <xdr:rowOff>34108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3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18885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42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55432</xdr:rowOff>
    </xdr:from>
    <xdr:to>
      <xdr:col>23</xdr:col>
      <xdr:colOff>184150</xdr:colOff>
      <xdr:row>86</xdr:row>
      <xdr:rowOff>157032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0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27509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7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23795</xdr:rowOff>
    </xdr:from>
    <xdr:to>
      <xdr:col>19</xdr:col>
      <xdr:colOff>184150</xdr:colOff>
      <xdr:row>85</xdr:row>
      <xdr:rowOff>125395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9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110172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8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84730</xdr:rowOff>
    </xdr:from>
    <xdr:to>
      <xdr:col>15</xdr:col>
      <xdr:colOff>133350</xdr:colOff>
      <xdr:row>85</xdr:row>
      <xdr:rowOff>14880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171107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159265</xdr:rowOff>
    </xdr:from>
    <xdr:to>
      <xdr:col>11</xdr:col>
      <xdr:colOff>82550</xdr:colOff>
      <xdr:row>84</xdr:row>
      <xdr:rowOff>89415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99592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5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90773</xdr:rowOff>
    </xdr:from>
    <xdr:to>
      <xdr:col>7</xdr:col>
      <xdr:colOff>31750</xdr:colOff>
      <xdr:row>84</xdr:row>
      <xdr:rowOff>20923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2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31100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9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ポイント増となり、類似団体平均との差は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ポイントに縮小した。</a:t>
          </a:r>
        </a:p>
        <a:p>
          <a:r>
            <a:rPr kumimoji="1" lang="ja-JP" altLang="en-US" sz="1300">
              <a:latin typeface="ＭＳ Ｐゴシック" panose="020B0600070205080204" pitchFamily="50" charset="-128"/>
              <a:ea typeface="ＭＳ Ｐゴシック" panose="020B0600070205080204" pitchFamily="50" charset="-128"/>
            </a:rPr>
            <a:t>　高齢・高給者の退職により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ポイント減となったが、国の引き上げ率を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ポイント上回った。国と比べ、若年層（給与改定の影響を大きく受けやすい）の比率が高かったものと考えられる。</a:t>
          </a:r>
        </a:p>
        <a:p>
          <a:r>
            <a:rPr kumimoji="1" lang="ja-JP" altLang="en-US" sz="1300">
              <a:latin typeface="ＭＳ Ｐゴシック" panose="020B0600070205080204" pitchFamily="50" charset="-128"/>
              <a:ea typeface="ＭＳ Ｐゴシック" panose="020B0600070205080204" pitchFamily="50" charset="-128"/>
            </a:rPr>
            <a:t>　総人件費の削減に努める一方でラスパイレス指数の改善にも取り組む必要があり、両方のバランスを取りながら適正な定員管理を進める。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61686</xdr:rowOff>
    </xdr:from>
    <xdr:to>
      <xdr:col>81</xdr:col>
      <xdr:colOff>44450</xdr:colOff>
      <xdr:row>80</xdr:row>
      <xdr:rowOff>96157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7776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140806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71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79</xdr:row>
      <xdr:rowOff>164193</xdr:rowOff>
    </xdr:from>
    <xdr:to>
      <xdr:col>77</xdr:col>
      <xdr:colOff>44450</xdr:colOff>
      <xdr:row>80</xdr:row>
      <xdr:rowOff>61686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7087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164193</xdr:rowOff>
    </xdr:from>
    <xdr:to>
      <xdr:col>72</xdr:col>
      <xdr:colOff>203200</xdr:colOff>
      <xdr:row>80</xdr:row>
      <xdr:rowOff>61686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7087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27214</xdr:rowOff>
    </xdr:from>
    <xdr:to>
      <xdr:col>68</xdr:col>
      <xdr:colOff>152400</xdr:colOff>
      <xdr:row>80</xdr:row>
      <xdr:rowOff>61686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7432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99984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45357</xdr:rowOff>
    </xdr:from>
    <xdr:to>
      <xdr:col>81</xdr:col>
      <xdr:colOff>95250</xdr:colOff>
      <xdr:row>80</xdr:row>
      <xdr:rowOff>146957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138084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6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10886</xdr:rowOff>
    </xdr:from>
    <xdr:to>
      <xdr:col>77</xdr:col>
      <xdr:colOff>95250</xdr:colOff>
      <xdr:row>80</xdr:row>
      <xdr:rowOff>112486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122663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495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113393</xdr:rowOff>
    </xdr:from>
    <xdr:to>
      <xdr:col>73</xdr:col>
      <xdr:colOff>44450</xdr:colOff>
      <xdr:row>80</xdr:row>
      <xdr:rowOff>43543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6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53720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10886</xdr:rowOff>
    </xdr:from>
    <xdr:to>
      <xdr:col>68</xdr:col>
      <xdr:colOff>203200</xdr:colOff>
      <xdr:row>80</xdr:row>
      <xdr:rowOff>112486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122663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49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147864</xdr:rowOff>
    </xdr:from>
    <xdr:to>
      <xdr:col>64</xdr:col>
      <xdr:colOff>152400</xdr:colOff>
      <xdr:row>80</xdr:row>
      <xdr:rowOff>78014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6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88191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46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ポイント減少し、類似団体平均との差は</a:t>
          </a:r>
          <a:r>
            <a:rPr kumimoji="1" lang="en-US" altLang="ja-JP" sz="1300">
              <a:latin typeface="ＭＳ Ｐゴシック" panose="020B0600070205080204" pitchFamily="50" charset="-128"/>
              <a:ea typeface="ＭＳ Ｐゴシック" panose="020B0600070205080204" pitchFamily="50" charset="-128"/>
            </a:rPr>
            <a:t>2.83</a:t>
          </a:r>
          <a:r>
            <a:rPr kumimoji="1" lang="ja-JP" altLang="en-US" sz="1300">
              <a:latin typeface="ＭＳ Ｐゴシック" panose="020B0600070205080204" pitchFamily="50" charset="-128"/>
              <a:ea typeface="ＭＳ Ｐゴシック" panose="020B0600070205080204" pitchFamily="50" charset="-128"/>
            </a:rPr>
            <a:t>ポイントに縮小した。</a:t>
          </a:r>
        </a:p>
        <a:p>
          <a:r>
            <a:rPr kumimoji="1" lang="ja-JP" altLang="en-US" sz="1300">
              <a:latin typeface="ＭＳ Ｐゴシック" panose="020B0600070205080204" pitchFamily="50" charset="-128"/>
              <a:ea typeface="ＭＳ Ｐゴシック" panose="020B0600070205080204" pitchFamily="50" charset="-128"/>
            </a:rPr>
            <a:t>　一般職員等における職員数は対前年度５人減となったことが影響したものである。</a:t>
          </a:r>
        </a:p>
        <a:p>
          <a:r>
            <a:rPr kumimoji="1" lang="ja-JP" altLang="en-US" sz="1300">
              <a:latin typeface="ＭＳ Ｐゴシック" panose="020B0600070205080204" pitchFamily="50" charset="-128"/>
              <a:ea typeface="ＭＳ Ｐゴシック" panose="020B0600070205080204" pitchFamily="50" charset="-128"/>
            </a:rPr>
            <a:t>　今後は再任用職員や定年延長を加味しつつ、定員管理計画に基づき適材適所・適正配置を基本とした定員管理を推進していく。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125549</xdr:rowOff>
    </xdr:from>
    <xdr:to>
      <xdr:col>81</xdr:col>
      <xdr:colOff>44450</xdr:colOff>
      <xdr:row>64</xdr:row>
      <xdr:rowOff>127272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098349"/>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117855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4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127272</xdr:rowOff>
    </xdr:from>
    <xdr:to>
      <xdr:col>77</xdr:col>
      <xdr:colOff>44450</xdr:colOff>
      <xdr:row>64</xdr:row>
      <xdr:rowOff>130719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10007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39931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2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87630</xdr:rowOff>
    </xdr:from>
    <xdr:to>
      <xdr:col>72</xdr:col>
      <xdr:colOff>203200</xdr:colOff>
      <xdr:row>64</xdr:row>
      <xdr:rowOff>130719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60430"/>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8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44541</xdr:rowOff>
    </xdr:from>
    <xdr:to>
      <xdr:col>68</xdr:col>
      <xdr:colOff>152400</xdr:colOff>
      <xdr:row>64</xdr:row>
      <xdr:rowOff>87630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17341"/>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159113</xdr:rowOff>
    </xdr:from>
    <xdr:to>
      <xdr:col>68</xdr:col>
      <xdr:colOff>203200</xdr:colOff>
      <xdr:row>63</xdr:row>
      <xdr:rowOff>89263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8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99440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5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153942</xdr:rowOff>
    </xdr:from>
    <xdr:to>
      <xdr:col>64</xdr:col>
      <xdr:colOff>152400</xdr:colOff>
      <xdr:row>63</xdr:row>
      <xdr:rowOff>84092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8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94269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5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74749</xdr:rowOff>
    </xdr:from>
    <xdr:to>
      <xdr:col>81</xdr:col>
      <xdr:colOff>95250</xdr:colOff>
      <xdr:row>65</xdr:row>
      <xdr:rowOff>4899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46826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1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76472</xdr:rowOff>
    </xdr:from>
    <xdr:to>
      <xdr:col>77</xdr:col>
      <xdr:colOff>95250</xdr:colOff>
      <xdr:row>65</xdr:row>
      <xdr:rowOff>6622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4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162849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3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79919</xdr:rowOff>
    </xdr:from>
    <xdr:to>
      <xdr:col>73</xdr:col>
      <xdr:colOff>44450</xdr:colOff>
      <xdr:row>65</xdr:row>
      <xdr:rowOff>10069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0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166296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39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36830</xdr:rowOff>
    </xdr:from>
    <xdr:to>
      <xdr:col>68</xdr:col>
      <xdr:colOff>203200</xdr:colOff>
      <xdr:row>64</xdr:row>
      <xdr:rowOff>138430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123207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165191</xdr:rowOff>
    </xdr:from>
    <xdr:to>
      <xdr:col>64</xdr:col>
      <xdr:colOff>152400</xdr:colOff>
      <xdr:row>64</xdr:row>
      <xdr:rowOff>95341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80118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5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ポイント増加し、類似団体平均との差は</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に拡大した。単年度では比率が増加したが、公債費は今後減少する見通しであり、予算の選択と集中を徹底し町債発行の平準化に努め、プライマリーバランスの黒字を確保し引き続き比率改善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127423</xdr:rowOff>
    </xdr:from>
    <xdr:to>
      <xdr:col>81</xdr:col>
      <xdr:colOff>44450</xdr:colOff>
      <xdr:row>43</xdr:row>
      <xdr:rowOff>135467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9977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127423</xdr:rowOff>
    </xdr:from>
    <xdr:to>
      <xdr:col>77</xdr:col>
      <xdr:colOff>44450</xdr:colOff>
      <xdr:row>43</xdr:row>
      <xdr:rowOff>143510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997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44</xdr:row>
      <xdr:rowOff>20320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20320</xdr:rowOff>
    </xdr:from>
    <xdr:to>
      <xdr:col>68</xdr:col>
      <xdr:colOff>152400</xdr:colOff>
      <xdr:row>44</xdr:row>
      <xdr:rowOff>52494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5641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142681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84667</xdr:rowOff>
    </xdr:from>
    <xdr:to>
      <xdr:col>81</xdr:col>
      <xdr:colOff>95250</xdr:colOff>
      <xdr:row>44</xdr:row>
      <xdr:rowOff>14817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56744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76623</xdr:rowOff>
    </xdr:from>
    <xdr:to>
      <xdr:col>77</xdr:col>
      <xdr:colOff>95250</xdr:colOff>
      <xdr:row>44</xdr:row>
      <xdr:rowOff>6773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163000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140970</xdr:rowOff>
    </xdr:from>
    <xdr:to>
      <xdr:col>68</xdr:col>
      <xdr:colOff>203200</xdr:colOff>
      <xdr:row>44</xdr:row>
      <xdr:rowOff>71120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55897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1694</xdr:rowOff>
    </xdr:from>
    <xdr:to>
      <xdr:col>64</xdr:col>
      <xdr:colOff>152400</xdr:colOff>
      <xdr:row>44</xdr:row>
      <xdr:rowOff>103294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88071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地方債現在高及び公営企業債等繰入見込額の減により、将来負担比率無しとなった。</a:t>
          </a:r>
        </a:p>
        <a:p>
          <a:r>
            <a:rPr kumimoji="1" lang="ja-JP" altLang="en-US" sz="1300">
              <a:latin typeface="ＭＳ Ｐゴシック" panose="020B0600070205080204" pitchFamily="50" charset="-128"/>
              <a:ea typeface="ＭＳ Ｐゴシック" panose="020B0600070205080204" pitchFamily="50" charset="-128"/>
            </a:rPr>
            <a:t>　今後も起債発行の平準化等により地方債現在高をコントロールするとともに、可能な限り有利な起債を活用し算入公債費の確保に努める。基金の計画的な管理運用等により充当可能財源を確保し持続可能な財政運営を目指す。</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145309</xdr:rowOff>
    </xdr:from>
    <xdr:to>
      <xdr:col>72</xdr:col>
      <xdr:colOff>203200</xdr:colOff>
      <xdr:row>16</xdr:row>
      <xdr:rowOff>7514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45609"/>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7514</xdr:rowOff>
    </xdr:from>
    <xdr:to>
      <xdr:col>68</xdr:col>
      <xdr:colOff>152400</xdr:colOff>
      <xdr:row>17</xdr:row>
      <xdr:rowOff>8996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50714"/>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124672</xdr:rowOff>
    </xdr:from>
    <xdr:to>
      <xdr:col>68</xdr:col>
      <xdr:colOff>203200</xdr:colOff>
      <xdr:row>15</xdr:row>
      <xdr:rowOff>54822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90610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94509</xdr:rowOff>
    </xdr:from>
    <xdr:to>
      <xdr:col>73</xdr:col>
      <xdr:colOff>44450</xdr:colOff>
      <xdr:row>15</xdr:row>
      <xdr:rowOff>24659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9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9436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8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128164</xdr:rowOff>
    </xdr:from>
    <xdr:to>
      <xdr:col>68</xdr:col>
      <xdr:colOff>203200</xdr:colOff>
      <xdr:row>16</xdr:row>
      <xdr:rowOff>58314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43091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8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129646</xdr:rowOff>
    </xdr:from>
    <xdr:to>
      <xdr:col>64</xdr:col>
      <xdr:colOff>152400</xdr:colOff>
      <xdr:row>17</xdr:row>
      <xdr:rowOff>59796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7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44573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5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15,051
14,975
302.92
11,090,332
11,051,149
31,682
6,849,493
10,110,305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ポイント減少したが、類似団体平均との差は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ポイントに拡大した。職員数が５人減となったものの、会計年度任用職員等は増の傾向にあることから、計画的な定員管理の推進が必要である。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809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36</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51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80772</xdr:rowOff>
    </xdr:from>
    <xdr:to>
      <xdr:col>20</xdr:col>
      <xdr:colOff>38100</xdr:colOff>
      <xdr:row>37</xdr:row>
      <xdr:rowOff>10922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21099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ポイント拡大したが、全国的な物価高騰の影響によるものであり、類似団体平均に比べ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本町においても、主に燃料高騰による光熱水費の増により、物件費の経常経費全体で</a:t>
          </a:r>
          <a:r>
            <a:rPr kumimoji="1" lang="en-US" altLang="ja-JP" sz="1300">
              <a:latin typeface="ＭＳ Ｐゴシック" panose="020B0600070205080204" pitchFamily="50" charset="-128"/>
              <a:ea typeface="ＭＳ Ｐゴシック" panose="020B0600070205080204" pitchFamily="50" charset="-128"/>
            </a:rPr>
            <a:t>70,675</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　今後、施設の老朽化に伴う物件費の増加が見込まれることから、公共施設等総合管理計画に基づき施設の統廃合などによる物件費の徹底した見直しを行い改善に努める。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03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13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9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1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1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123825</xdr:rowOff>
    </xdr:from>
    <xdr:to>
      <xdr:col>69</xdr:col>
      <xdr:colOff>142875</xdr:colOff>
      <xdr:row>15</xdr:row>
      <xdr:rowOff>53975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38752</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1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昨年度は扶助費の経常収支比率の算定にあたり、臨時経常区分の誤りがあった。昨年度数値は見直しの結果</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ポイントであり、前年度より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ポイント拡大し、類似団体平均から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町民サービスに直結する経費であり、町単独事業で子ども医療費給付などを実施しているが、財政を過度に圧迫することのないように注視する必要がある。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139700</xdr:rowOff>
    </xdr:from>
    <xdr:to>
      <xdr:col>24</xdr:col>
      <xdr:colOff>25400</xdr:colOff>
      <xdr:row>62</xdr:row>
      <xdr:rowOff>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3980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143527</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0</xdr:rowOff>
    </xdr:from>
    <xdr:to>
      <xdr:col>24</xdr:col>
      <xdr:colOff>114300</xdr:colOff>
      <xdr:row>62</xdr:row>
      <xdr:rowOff>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54627</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139700</xdr:rowOff>
    </xdr:from>
    <xdr:to>
      <xdr:col>24</xdr:col>
      <xdr:colOff>114300</xdr:colOff>
      <xdr:row>54</xdr:row>
      <xdr:rowOff>139700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56</xdr:row>
      <xdr:rowOff>139700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271000"/>
          <a:ext cx="8382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56</xdr:row>
      <xdr:rowOff>152400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098800" y="92710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56</xdr:row>
      <xdr:rowOff>152400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139700</xdr:rowOff>
    </xdr:from>
    <xdr:to>
      <xdr:col>15</xdr:col>
      <xdr:colOff>149225</xdr:colOff>
      <xdr:row>57</xdr:row>
      <xdr:rowOff>69850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114300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320800" y="970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ポイント縮小し、類似団体比を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ポイント下回った。公共下水道事業特別会計への繰出金の減により、繰出金の経常経費全体で△</a:t>
          </a:r>
          <a:r>
            <a:rPr kumimoji="1" lang="en-US" altLang="ja-JP" sz="1300">
              <a:latin typeface="ＭＳ Ｐゴシック" panose="020B0600070205080204" pitchFamily="50" charset="-128"/>
              <a:ea typeface="ＭＳ Ｐゴシック" panose="020B0600070205080204" pitchFamily="50" charset="-128"/>
            </a:rPr>
            <a:t>208,841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％の減となったもの。</a:t>
          </a:r>
        </a:p>
        <a:p>
          <a:r>
            <a:rPr kumimoji="1" lang="ja-JP" altLang="en-US" sz="1300">
              <a:latin typeface="ＭＳ Ｐゴシック" panose="020B0600070205080204" pitchFamily="50" charset="-128"/>
              <a:ea typeface="ＭＳ Ｐゴシック" panose="020B0600070205080204" pitchFamily="50" charset="-128"/>
            </a:rPr>
            <a:t>　特別会計においては独立採算の原則に立ち、一般会計に負担が生じる繰入れに依存しないように、引き続き努める。</a:t>
          </a: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61685</xdr:rowOff>
    </xdr:from>
    <xdr:to>
      <xdr:col>82</xdr:col>
      <xdr:colOff>107950</xdr:colOff>
      <xdr:row>55</xdr:row>
      <xdr:rowOff>162378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5671800" y="9319985"/>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168020</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162378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4615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121557</xdr:rowOff>
    </xdr:from>
    <xdr:to>
      <xdr:col>73</xdr:col>
      <xdr:colOff>180975</xdr:colOff>
      <xdr:row>55</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0369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154412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121557</xdr:rowOff>
    </xdr:from>
    <xdr:to>
      <xdr:col>69</xdr:col>
      <xdr:colOff>92075</xdr:colOff>
      <xdr:row>52</xdr:row>
      <xdr:rowOff>154215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9036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xdr:rowOff>
    </xdr:from>
    <xdr:to>
      <xdr:col>82</xdr:col>
      <xdr:colOff>158750</xdr:colOff>
      <xdr:row>54</xdr:row>
      <xdr:rowOff>112485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27412</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111578</xdr:rowOff>
    </xdr:from>
    <xdr:to>
      <xdr:col>78</xdr:col>
      <xdr:colOff>120650</xdr:colOff>
      <xdr:row>56</xdr:row>
      <xdr:rowOff>41728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26505</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70757</xdr:rowOff>
    </xdr:from>
    <xdr:to>
      <xdr:col>69</xdr:col>
      <xdr:colOff>142875</xdr:colOff>
      <xdr:row>53</xdr:row>
      <xdr:rowOff>907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898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11084</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87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103415</xdr:rowOff>
    </xdr:from>
    <xdr:to>
      <xdr:col>65</xdr:col>
      <xdr:colOff>53975</xdr:colOff>
      <xdr:row>53</xdr:row>
      <xdr:rowOff>33565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0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43742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878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ポイント減少し、類似団体平均との差は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ポイントに拡大した。</a:t>
          </a:r>
        </a:p>
        <a:p>
          <a:r>
            <a:rPr kumimoji="1" lang="ja-JP" altLang="en-US" sz="1300">
              <a:latin typeface="ＭＳ Ｐゴシック" panose="020B0600070205080204" pitchFamily="50" charset="-128"/>
              <a:ea typeface="ＭＳ Ｐゴシック" panose="020B0600070205080204" pitchFamily="50" charset="-128"/>
            </a:rPr>
            <a:t>　久慈広域連合への負担金等の増により、補助費等の経常経費全体で</a:t>
          </a:r>
          <a:r>
            <a:rPr kumimoji="1" lang="en-US" altLang="ja-JP" sz="1300">
              <a:latin typeface="ＭＳ Ｐゴシック" panose="020B0600070205080204" pitchFamily="50" charset="-128"/>
              <a:ea typeface="ＭＳ Ｐゴシック" panose="020B0600070205080204" pitchFamily="50" charset="-128"/>
            </a:rPr>
            <a:t>41,217</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　今後とも、通常事業分については町単独補助金の整理や合理化を図り、補助費等の抑制に努める。</a:t>
          </a: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4135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4135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170434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165862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491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ポイント減少し、類似団体平均との差は</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ポイントに縮小した。</a:t>
          </a:r>
        </a:p>
        <a:p>
          <a:r>
            <a:rPr kumimoji="1" lang="ja-JP" altLang="en-US" sz="1300">
              <a:latin typeface="ＭＳ Ｐゴシック" panose="020B0600070205080204" pitchFamily="50" charset="-128"/>
              <a:ea typeface="ＭＳ Ｐゴシック" panose="020B0600070205080204" pitchFamily="50" charset="-128"/>
            </a:rPr>
            <a:t>　公債費は今後減少していくことが見込まれるが、今後においてもプライマリーバランスの確保、実質公債費比率の動向を見極めながら、緊急性、必要性を検討し事業の取捨選択に努める。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106426</xdr:rowOff>
    </xdr:from>
    <xdr:to>
      <xdr:col>24</xdr:col>
      <xdr:colOff>25400</xdr:colOff>
      <xdr:row>79</xdr:row>
      <xdr:rowOff>42418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22276"/>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14495</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55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42418</xdr:rowOff>
    </xdr:from>
    <xdr:to>
      <xdr:col>24</xdr:col>
      <xdr:colOff>114300</xdr:colOff>
      <xdr:row>79</xdr:row>
      <xdr:rowOff>42418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5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21353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36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106426</xdr:rowOff>
    </xdr:from>
    <xdr:to>
      <xdr:col>24</xdr:col>
      <xdr:colOff>114300</xdr:colOff>
      <xdr:row>73</xdr:row>
      <xdr:rowOff>106426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2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14987</xdr:rowOff>
    </xdr:from>
    <xdr:to>
      <xdr:col>24</xdr:col>
      <xdr:colOff>25400</xdr:colOff>
      <xdr:row>79</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59537"/>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33274</xdr:rowOff>
    </xdr:from>
    <xdr:to>
      <xdr:col>19</xdr:col>
      <xdr:colOff>187325</xdr:colOff>
      <xdr:row>79</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577824"/>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33274</xdr:rowOff>
    </xdr:from>
    <xdr:to>
      <xdr:col>15</xdr:col>
      <xdr:colOff>98425</xdr:colOff>
      <xdr:row>79</xdr:row>
      <xdr:rowOff>33274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77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33274</xdr:rowOff>
    </xdr:from>
    <xdr:to>
      <xdr:col>11</xdr:col>
      <xdr:colOff>9525</xdr:colOff>
      <xdr:row>79</xdr:row>
      <xdr:rowOff>124713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778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160782</xdr:rowOff>
    </xdr:from>
    <xdr:to>
      <xdr:col>11</xdr:col>
      <xdr:colOff>60325</xdr:colOff>
      <xdr:row>78</xdr:row>
      <xdr:rowOff>90932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101109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82821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135637</xdr:rowOff>
    </xdr:from>
    <xdr:to>
      <xdr:col>24</xdr:col>
      <xdr:colOff>76200</xdr:colOff>
      <xdr:row>79</xdr:row>
      <xdr:rowOff>65787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44214</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1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153924</xdr:rowOff>
    </xdr:from>
    <xdr:to>
      <xdr:col>15</xdr:col>
      <xdr:colOff>149225</xdr:colOff>
      <xdr:row>79</xdr:row>
      <xdr:rowOff>84074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68851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153924</xdr:rowOff>
    </xdr:from>
    <xdr:to>
      <xdr:col>11</xdr:col>
      <xdr:colOff>60325</xdr:colOff>
      <xdr:row>79</xdr:row>
      <xdr:rowOff>84074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68851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73913</xdr:rowOff>
    </xdr:from>
    <xdr:to>
      <xdr:col>6</xdr:col>
      <xdr:colOff>171450</xdr:colOff>
      <xdr:row>80</xdr:row>
      <xdr:rowOff>4063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160290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ポイント拡大したが、類似団体平均が前年度から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ポイント拡大したことにより、類似団体平均を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経常的支出のうち物件費、補助費等及び維持補修費が増となったことが要因となっている。</a:t>
          </a:r>
        </a:p>
        <a:p>
          <a:r>
            <a:rPr kumimoji="1" lang="ja-JP" altLang="en-US" sz="1300">
              <a:latin typeface="ＭＳ Ｐゴシック" panose="020B0600070205080204" pitchFamily="50" charset="-128"/>
              <a:ea typeface="ＭＳ Ｐゴシック" panose="020B0600070205080204" pitchFamily="50" charset="-128"/>
            </a:rPr>
            <a:t>　経常経費であり簡単に削減することのできない費目ではあるが、町単独補助金の整理合理化を図るなどし、引き続き抑制に努める。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77</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65761"/>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55897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42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134620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0657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134620</xdr:rowOff>
    </xdr:from>
    <xdr:to>
      <xdr:col>73</xdr:col>
      <xdr:colOff>180975</xdr:colOff>
      <xdr:row>76</xdr:row>
      <xdr:rowOff>134620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8219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134620</xdr:rowOff>
    </xdr:from>
    <xdr:to>
      <xdr:col>69</xdr:col>
      <xdr:colOff>92075</xdr:colOff>
      <xdr:row>76</xdr:row>
      <xdr:rowOff>73661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219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83820</xdr:rowOff>
    </xdr:from>
    <xdr:to>
      <xdr:col>69</xdr:col>
      <xdr:colOff>142875</xdr:colOff>
      <xdr:row>75</xdr:row>
      <xdr:rowOff>13970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24147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134637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34738</xdr:rowOff>
    </xdr:from>
    <xdr:to>
      <xdr:col>29</xdr:col>
      <xdr:colOff>127000</xdr:colOff>
      <xdr:row>11</xdr:row>
      <xdr:rowOff>109474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1968313"/>
          <a:ext cx="647700" cy="74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12969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3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109474</xdr:rowOff>
    </xdr:from>
    <xdr:to>
      <xdr:col>26</xdr:col>
      <xdr:colOff>50800</xdr:colOff>
      <xdr:row>12</xdr:row>
      <xdr:rowOff>9347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043049"/>
          <a:ext cx="698500" cy="71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21199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2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9347</xdr:rowOff>
    </xdr:from>
    <xdr:to>
      <xdr:col>22</xdr:col>
      <xdr:colOff>114300</xdr:colOff>
      <xdr:row>12</xdr:row>
      <xdr:rowOff>77699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114372"/>
          <a:ext cx="698500" cy="68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69286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6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77699</xdr:rowOff>
    </xdr:from>
    <xdr:to>
      <xdr:col>18</xdr:col>
      <xdr:colOff>177800</xdr:colOff>
      <xdr:row>12</xdr:row>
      <xdr:rowOff>141364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182724"/>
          <a:ext cx="6985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89029</xdr:rowOff>
    </xdr:from>
    <xdr:to>
      <xdr:col>19</xdr:col>
      <xdr:colOff>38100</xdr:colOff>
      <xdr:row>15</xdr:row>
      <xdr:rowOff>19179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536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3956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105357</xdr:rowOff>
    </xdr:from>
    <xdr:to>
      <xdr:col>15</xdr:col>
      <xdr:colOff>101600</xdr:colOff>
      <xdr:row>15</xdr:row>
      <xdr:rowOff>35507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553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20284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3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155388</xdr:rowOff>
    </xdr:from>
    <xdr:to>
      <xdr:col>29</xdr:col>
      <xdr:colOff>177800</xdr:colOff>
      <xdr:row>11</xdr:row>
      <xdr:rowOff>85538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1917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102065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86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58674</xdr:rowOff>
    </xdr:from>
    <xdr:to>
      <xdr:col>26</xdr:col>
      <xdr:colOff>101600</xdr:colOff>
      <xdr:row>11</xdr:row>
      <xdr:rowOff>160274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199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170451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761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129997</xdr:rowOff>
    </xdr:from>
    <xdr:to>
      <xdr:col>22</xdr:col>
      <xdr:colOff>165100</xdr:colOff>
      <xdr:row>12</xdr:row>
      <xdr:rowOff>60147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06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70324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8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26899</xdr:rowOff>
    </xdr:from>
    <xdr:to>
      <xdr:col>19</xdr:col>
      <xdr:colOff>38100</xdr:colOff>
      <xdr:row>12</xdr:row>
      <xdr:rowOff>128499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13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138676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1900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90564</xdr:rowOff>
    </xdr:from>
    <xdr:to>
      <xdr:col>15</xdr:col>
      <xdr:colOff>101600</xdr:colOff>
      <xdr:row>13</xdr:row>
      <xdr:rowOff>20714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195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30891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196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39865</xdr:rowOff>
    </xdr:from>
    <xdr:to>
      <xdr:col>29</xdr:col>
      <xdr:colOff>127000</xdr:colOff>
      <xdr:row>34</xdr:row>
      <xdr:rowOff>104121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07315"/>
          <a:ext cx="647700" cy="64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8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39865</xdr:rowOff>
    </xdr:from>
    <xdr:to>
      <xdr:col>26</xdr:col>
      <xdr:colOff>50800</xdr:colOff>
      <xdr:row>34</xdr:row>
      <xdr:rowOff>147136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07315"/>
          <a:ext cx="698500" cy="107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107637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17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147136</xdr:rowOff>
    </xdr:from>
    <xdr:to>
      <xdr:col>22</xdr:col>
      <xdr:colOff>114300</xdr:colOff>
      <xdr:row>34</xdr:row>
      <xdr:rowOff>187770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14586"/>
          <a:ext cx="698500" cy="40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141660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69298</xdr:rowOff>
    </xdr:from>
    <xdr:to>
      <xdr:col>18</xdr:col>
      <xdr:colOff>177800</xdr:colOff>
      <xdr:row>34</xdr:row>
      <xdr:rowOff>187770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336748"/>
          <a:ext cx="698500" cy="118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310229</xdr:rowOff>
    </xdr:from>
    <xdr:to>
      <xdr:col>19</xdr:col>
      <xdr:colOff>38100</xdr:colOff>
      <xdr:row>35</xdr:row>
      <xdr:rowOff>68929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577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53706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6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295332</xdr:rowOff>
    </xdr:from>
    <xdr:to>
      <xdr:col>15</xdr:col>
      <xdr:colOff>101600</xdr:colOff>
      <xdr:row>35</xdr:row>
      <xdr:rowOff>54032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6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38809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53321</xdr:rowOff>
    </xdr:from>
    <xdr:to>
      <xdr:col>29</xdr:col>
      <xdr:colOff>177800</xdr:colOff>
      <xdr:row>34</xdr:row>
      <xdr:rowOff>154921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320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241298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6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331965</xdr:rowOff>
    </xdr:from>
    <xdr:to>
      <xdr:col>26</xdr:col>
      <xdr:colOff>101600</xdr:colOff>
      <xdr:row>34</xdr:row>
      <xdr:rowOff>90665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56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100842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2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96336</xdr:rowOff>
    </xdr:from>
    <xdr:to>
      <xdr:col>22</xdr:col>
      <xdr:colOff>165100</xdr:colOff>
      <xdr:row>34</xdr:row>
      <xdr:rowOff>197936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63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208113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3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136970</xdr:rowOff>
    </xdr:from>
    <xdr:to>
      <xdr:col>19</xdr:col>
      <xdr:colOff>38100</xdr:colOff>
      <xdr:row>34</xdr:row>
      <xdr:rowOff>238570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04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248747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18498</xdr:rowOff>
    </xdr:from>
    <xdr:to>
      <xdr:col>15</xdr:col>
      <xdr:colOff>101600</xdr:colOff>
      <xdr:row>34</xdr:row>
      <xdr:rowOff>120098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85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130275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5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15,051
14,975
302.92
11,090,332
11,051,149
31,682
6,849,493
10,110,305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121526</xdr:rowOff>
    </xdr:from>
    <xdr:to>
      <xdr:col>24</xdr:col>
      <xdr:colOff>62865</xdr:colOff>
      <xdr:row>39</xdr:row>
      <xdr:rowOff>6377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93576"/>
          <a:ext cx="1270" cy="159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6377</xdr:rowOff>
    </xdr:from>
    <xdr:to>
      <xdr:col>24</xdr:col>
      <xdr:colOff>152400</xdr:colOff>
      <xdr:row>39</xdr:row>
      <xdr:rowOff>6377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68203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121526</xdr:rowOff>
    </xdr:from>
    <xdr:to>
      <xdr:col>24</xdr:col>
      <xdr:colOff>152400</xdr:colOff>
      <xdr:row>29</xdr:row>
      <xdr:rowOff>121526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9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39900</xdr:rowOff>
    </xdr:from>
    <xdr:to>
      <xdr:col>24</xdr:col>
      <xdr:colOff>63500</xdr:colOff>
      <xdr:row>33</xdr:row>
      <xdr:rowOff>66678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97750"/>
          <a:ext cx="8382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23599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45172</xdr:rowOff>
    </xdr:from>
    <xdr:to>
      <xdr:col>24</xdr:col>
      <xdr:colOff>114300</xdr:colOff>
      <xdr:row>35</xdr:row>
      <xdr:rowOff>146772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66678</xdr:rowOff>
    </xdr:from>
    <xdr:to>
      <xdr:col>19</xdr:col>
      <xdr:colOff>177800</xdr:colOff>
      <xdr:row>33</xdr:row>
      <xdr:rowOff>119714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24528"/>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96770</xdr:rowOff>
    </xdr:from>
    <xdr:to>
      <xdr:col>20</xdr:col>
      <xdr:colOff>38100</xdr:colOff>
      <xdr:row>36</xdr:row>
      <xdr:rowOff>26920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18047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119714</xdr:rowOff>
    </xdr:from>
    <xdr:to>
      <xdr:col>15</xdr:col>
      <xdr:colOff>50800</xdr:colOff>
      <xdr:row>33</xdr:row>
      <xdr:rowOff>131454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77564"/>
          <a:ext cx="8890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129068</xdr:rowOff>
    </xdr:from>
    <xdr:to>
      <xdr:col>15</xdr:col>
      <xdr:colOff>101600</xdr:colOff>
      <xdr:row>36</xdr:row>
      <xdr:rowOff>59218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50345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131454</xdr:rowOff>
    </xdr:from>
    <xdr:to>
      <xdr:col>10</xdr:col>
      <xdr:colOff>114300</xdr:colOff>
      <xdr:row>34</xdr:row>
      <xdr:rowOff>156502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89304"/>
          <a:ext cx="889000" cy="19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121769</xdr:rowOff>
    </xdr:from>
    <xdr:to>
      <xdr:col>10</xdr:col>
      <xdr:colOff>165100</xdr:colOff>
      <xdr:row>35</xdr:row>
      <xdr:rowOff>51919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5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43046</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152679</xdr:rowOff>
    </xdr:from>
    <xdr:to>
      <xdr:col>6</xdr:col>
      <xdr:colOff>38100</xdr:colOff>
      <xdr:row>36</xdr:row>
      <xdr:rowOff>82829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73956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160550</xdr:rowOff>
    </xdr:from>
    <xdr:to>
      <xdr:col>24</xdr:col>
      <xdr:colOff>114300</xdr:colOff>
      <xdr:row>33</xdr:row>
      <xdr:rowOff>90700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11977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9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15878</xdr:rowOff>
    </xdr:from>
    <xdr:to>
      <xdr:col>20</xdr:col>
      <xdr:colOff>38100</xdr:colOff>
      <xdr:row>33</xdr:row>
      <xdr:rowOff>117478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134005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4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68914</xdr:rowOff>
    </xdr:from>
    <xdr:to>
      <xdr:col>15</xdr:col>
      <xdr:colOff>101600</xdr:colOff>
      <xdr:row>33</xdr:row>
      <xdr:rowOff>170514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2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15591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0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80654</xdr:rowOff>
    </xdr:from>
    <xdr:to>
      <xdr:col>10</xdr:col>
      <xdr:colOff>165100</xdr:colOff>
      <xdr:row>34</xdr:row>
      <xdr:rowOff>10804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27331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1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105702</xdr:rowOff>
    </xdr:from>
    <xdr:to>
      <xdr:col>6</xdr:col>
      <xdr:colOff>38100</xdr:colOff>
      <xdr:row>35</xdr:row>
      <xdr:rowOff>35852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3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52379</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1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150558</xdr:rowOff>
    </xdr:from>
    <xdr:to>
      <xdr:col>24</xdr:col>
      <xdr:colOff>63500</xdr:colOff>
      <xdr:row>55</xdr:row>
      <xdr:rowOff>159441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08858"/>
          <a:ext cx="838200" cy="18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80994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1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159441</xdr:rowOff>
    </xdr:from>
    <xdr:to>
      <xdr:col>19</xdr:col>
      <xdr:colOff>177800</xdr:colOff>
      <xdr:row>56</xdr:row>
      <xdr:rowOff>81276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589191"/>
          <a:ext cx="889000" cy="9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45038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81276</xdr:rowOff>
    </xdr:from>
    <xdr:to>
      <xdr:col>15</xdr:col>
      <xdr:colOff>50800</xdr:colOff>
      <xdr:row>57</xdr:row>
      <xdr:rowOff>43084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82476"/>
          <a:ext cx="889000" cy="1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125310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106961</xdr:rowOff>
    </xdr:from>
    <xdr:to>
      <xdr:col>10</xdr:col>
      <xdr:colOff>114300</xdr:colOff>
      <xdr:row>57</xdr:row>
      <xdr:rowOff>43084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708161"/>
          <a:ext cx="889000" cy="10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165922</xdr:rowOff>
    </xdr:from>
    <xdr:to>
      <xdr:col>10</xdr:col>
      <xdr:colOff>165100</xdr:colOff>
      <xdr:row>55</xdr:row>
      <xdr:rowOff>96072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4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112599</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19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15829</xdr:rowOff>
    </xdr:from>
    <xdr:to>
      <xdr:col>6</xdr:col>
      <xdr:colOff>38100</xdr:colOff>
      <xdr:row>55</xdr:row>
      <xdr:rowOff>117429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4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133956</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22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99758</xdr:rowOff>
    </xdr:from>
    <xdr:to>
      <xdr:col>24</xdr:col>
      <xdr:colOff>114300</xdr:colOff>
      <xdr:row>55</xdr:row>
      <xdr:rowOff>29908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122635</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0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108641</xdr:rowOff>
    </xdr:from>
    <xdr:to>
      <xdr:col>20</xdr:col>
      <xdr:colOff>38100</xdr:colOff>
      <xdr:row>56</xdr:row>
      <xdr:rowOff>38791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3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55318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30476</xdr:rowOff>
    </xdr:from>
    <xdr:to>
      <xdr:col>15</xdr:col>
      <xdr:colOff>101600</xdr:colOff>
      <xdr:row>56</xdr:row>
      <xdr:rowOff>132076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3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148603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0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163734</xdr:rowOff>
    </xdr:from>
    <xdr:to>
      <xdr:col>10</xdr:col>
      <xdr:colOff>165100</xdr:colOff>
      <xdr:row>57</xdr:row>
      <xdr:rowOff>93884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85011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5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56161</xdr:rowOff>
    </xdr:from>
    <xdr:to>
      <xdr:col>6</xdr:col>
      <xdr:colOff>38100</xdr:colOff>
      <xdr:row>56</xdr:row>
      <xdr:rowOff>157761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5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148888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75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96083</xdr:rowOff>
    </xdr:from>
    <xdr:to>
      <xdr:col>24</xdr:col>
      <xdr:colOff>63500</xdr:colOff>
      <xdr:row>75</xdr:row>
      <xdr:rowOff>54066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611933"/>
          <a:ext cx="838200" cy="30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29151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59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54066</xdr:rowOff>
    </xdr:from>
    <xdr:to>
      <xdr:col>19</xdr:col>
      <xdr:colOff>177800</xdr:colOff>
      <xdr:row>75</xdr:row>
      <xdr:rowOff>145918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912816"/>
          <a:ext cx="889000" cy="9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115378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145918</xdr:rowOff>
    </xdr:from>
    <xdr:to>
      <xdr:col>15</xdr:col>
      <xdr:colOff>50800</xdr:colOff>
      <xdr:row>76</xdr:row>
      <xdr:rowOff>55758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004668"/>
          <a:ext cx="889000" cy="8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92336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44100</xdr:rowOff>
    </xdr:from>
    <xdr:to>
      <xdr:col>10</xdr:col>
      <xdr:colOff>114300</xdr:colOff>
      <xdr:row>76</xdr:row>
      <xdr:rowOff>55758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074300"/>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47647</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52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92336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45283</xdr:rowOff>
    </xdr:from>
    <xdr:to>
      <xdr:col>24</xdr:col>
      <xdr:colOff>114300</xdr:colOff>
      <xdr:row>73</xdr:row>
      <xdr:rowOff>146883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56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68160</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41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3266</xdr:rowOff>
    </xdr:from>
    <xdr:to>
      <xdr:col>20</xdr:col>
      <xdr:colOff>38100</xdr:colOff>
      <xdr:row>75</xdr:row>
      <xdr:rowOff>104866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6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121393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63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95118</xdr:rowOff>
    </xdr:from>
    <xdr:to>
      <xdr:col>15</xdr:col>
      <xdr:colOff>101600</xdr:colOff>
      <xdr:row>76</xdr:row>
      <xdr:rowOff>25268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5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41795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72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4958</xdr:rowOff>
    </xdr:from>
    <xdr:to>
      <xdr:col>10</xdr:col>
      <xdr:colOff>165100</xdr:colOff>
      <xdr:row>76</xdr:row>
      <xdr:rowOff>106558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97685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2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164750</xdr:rowOff>
    </xdr:from>
    <xdr:to>
      <xdr:col>6</xdr:col>
      <xdr:colOff>38100</xdr:colOff>
      <xdr:row>76</xdr:row>
      <xdr:rowOff>94900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0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111427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79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158102</xdr:rowOff>
    </xdr:from>
    <xdr:to>
      <xdr:col>24</xdr:col>
      <xdr:colOff>63500</xdr:colOff>
      <xdr:row>94</xdr:row>
      <xdr:rowOff>47101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02952"/>
          <a:ext cx="838200" cy="6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142684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58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85244</xdr:rowOff>
    </xdr:from>
    <xdr:to>
      <xdr:col>19</xdr:col>
      <xdr:colOff>177800</xdr:colOff>
      <xdr:row>94</xdr:row>
      <xdr:rowOff>47101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030094"/>
          <a:ext cx="889000" cy="13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37168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49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85244</xdr:rowOff>
    </xdr:from>
    <xdr:to>
      <xdr:col>15</xdr:col>
      <xdr:colOff>50800</xdr:colOff>
      <xdr:row>96</xdr:row>
      <xdr:rowOff>58432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030094"/>
          <a:ext cx="889000" cy="48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21640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58432</xdr:rowOff>
    </xdr:from>
    <xdr:to>
      <xdr:col>10</xdr:col>
      <xdr:colOff>114300</xdr:colOff>
      <xdr:row>96</xdr:row>
      <xdr:rowOff>88624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17632"/>
          <a:ext cx="889000" cy="3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87626</xdr:rowOff>
    </xdr:from>
    <xdr:to>
      <xdr:col>10</xdr:col>
      <xdr:colOff>165100</xdr:colOff>
      <xdr:row>96</xdr:row>
      <xdr:rowOff>17776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34303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15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74874</xdr:rowOff>
    </xdr:from>
    <xdr:to>
      <xdr:col>6</xdr:col>
      <xdr:colOff>38100</xdr:colOff>
      <xdr:row>96</xdr:row>
      <xdr:rowOff>5024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21551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1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107302</xdr:rowOff>
    </xdr:from>
    <xdr:to>
      <xdr:col>24</xdr:col>
      <xdr:colOff>114300</xdr:colOff>
      <xdr:row>94</xdr:row>
      <xdr:rowOff>37452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0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130179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0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167751</xdr:rowOff>
    </xdr:from>
    <xdr:to>
      <xdr:col>20</xdr:col>
      <xdr:colOff>38100</xdr:colOff>
      <xdr:row>94</xdr:row>
      <xdr:rowOff>97901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1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114428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588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34444</xdr:rowOff>
    </xdr:from>
    <xdr:to>
      <xdr:col>15</xdr:col>
      <xdr:colOff>101600</xdr:colOff>
      <xdr:row>93</xdr:row>
      <xdr:rowOff>136044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9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152571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75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7632</xdr:rowOff>
    </xdr:from>
    <xdr:to>
      <xdr:col>10</xdr:col>
      <xdr:colOff>165100</xdr:colOff>
      <xdr:row>96</xdr:row>
      <xdr:rowOff>109232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100359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55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37824</xdr:rowOff>
    </xdr:from>
    <xdr:to>
      <xdr:col>6</xdr:col>
      <xdr:colOff>38100</xdr:colOff>
      <xdr:row>96</xdr:row>
      <xdr:rowOff>139424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9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130551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5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32265</xdr:rowOff>
    </xdr:from>
    <xdr:to>
      <xdr:col>54</xdr:col>
      <xdr:colOff>189865</xdr:colOff>
      <xdr:row>39</xdr:row>
      <xdr:rowOff>46454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861565"/>
          <a:ext cx="1270" cy="871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50281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3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46454</xdr:rowOff>
    </xdr:from>
    <xdr:to>
      <xdr:col>55</xdr:col>
      <xdr:colOff>88900</xdr:colOff>
      <xdr:row>39</xdr:row>
      <xdr:rowOff>46454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150392</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63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32265</xdr:rowOff>
    </xdr:from>
    <xdr:to>
      <xdr:col>55</xdr:col>
      <xdr:colOff>88900</xdr:colOff>
      <xdr:row>34</xdr:row>
      <xdr:rowOff>32265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8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117617</xdr:rowOff>
    </xdr:from>
    <xdr:to>
      <xdr:col>55</xdr:col>
      <xdr:colOff>0</xdr:colOff>
      <xdr:row>35</xdr:row>
      <xdr:rowOff>171323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18367"/>
          <a:ext cx="838200" cy="5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108102</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0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129675</xdr:rowOff>
    </xdr:from>
    <xdr:to>
      <xdr:col>55</xdr:col>
      <xdr:colOff>50800</xdr:colOff>
      <xdr:row>37</xdr:row>
      <xdr:rowOff>59825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113617</xdr:rowOff>
    </xdr:from>
    <xdr:to>
      <xdr:col>50</xdr:col>
      <xdr:colOff>114300</xdr:colOff>
      <xdr:row>35</xdr:row>
      <xdr:rowOff>171323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942917"/>
          <a:ext cx="889000" cy="22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141158</xdr:rowOff>
    </xdr:from>
    <xdr:to>
      <xdr:col>50</xdr:col>
      <xdr:colOff>165100</xdr:colOff>
      <xdr:row>37</xdr:row>
      <xdr:rowOff>71308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1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62435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40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68453</xdr:rowOff>
    </xdr:from>
    <xdr:to>
      <xdr:col>45</xdr:col>
      <xdr:colOff>177800</xdr:colOff>
      <xdr:row>34</xdr:row>
      <xdr:rowOff>113617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211953"/>
          <a:ext cx="889000" cy="7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19969</xdr:rowOff>
    </xdr:from>
    <xdr:to>
      <xdr:col>46</xdr:col>
      <xdr:colOff>38100</xdr:colOff>
      <xdr:row>37</xdr:row>
      <xdr:rowOff>121569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112696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4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68453</xdr:rowOff>
    </xdr:from>
    <xdr:to>
      <xdr:col>41</xdr:col>
      <xdr:colOff>50800</xdr:colOff>
      <xdr:row>36</xdr:row>
      <xdr:rowOff>75760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211953"/>
          <a:ext cx="889000" cy="103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94386</xdr:rowOff>
    </xdr:from>
    <xdr:to>
      <xdr:col>41</xdr:col>
      <xdr:colOff>101600</xdr:colOff>
      <xdr:row>32</xdr:row>
      <xdr:rowOff>24536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4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15663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550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135077</xdr:rowOff>
    </xdr:from>
    <xdr:to>
      <xdr:col>36</xdr:col>
      <xdr:colOff>165100</xdr:colOff>
      <xdr:row>37</xdr:row>
      <xdr:rowOff>65227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56354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40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66817</xdr:rowOff>
    </xdr:from>
    <xdr:to>
      <xdr:col>55</xdr:col>
      <xdr:colOff>50800</xdr:colOff>
      <xdr:row>35</xdr:row>
      <xdr:rowOff>168417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6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89694</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1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120523</xdr:rowOff>
    </xdr:from>
    <xdr:to>
      <xdr:col>50</xdr:col>
      <xdr:colOff>165100</xdr:colOff>
      <xdr:row>36</xdr:row>
      <xdr:rowOff>50673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67200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89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62817</xdr:rowOff>
    </xdr:from>
    <xdr:to>
      <xdr:col>46</xdr:col>
      <xdr:colOff>38100</xdr:colOff>
      <xdr:row>34</xdr:row>
      <xdr:rowOff>164417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8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9494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66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17653</xdr:rowOff>
    </xdr:from>
    <xdr:to>
      <xdr:col>41</xdr:col>
      <xdr:colOff>101600</xdr:colOff>
      <xdr:row>30</xdr:row>
      <xdr:rowOff>119253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16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135780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493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24960</xdr:rowOff>
    </xdr:from>
    <xdr:to>
      <xdr:col>36</xdr:col>
      <xdr:colOff>165100</xdr:colOff>
      <xdr:row>36</xdr:row>
      <xdr:rowOff>126560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1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143087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97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34704</xdr:rowOff>
    </xdr:from>
    <xdr:to>
      <xdr:col>55</xdr:col>
      <xdr:colOff>0</xdr:colOff>
      <xdr:row>57</xdr:row>
      <xdr:rowOff>44890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07354"/>
          <a:ext cx="838200" cy="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114833</xdr:rowOff>
    </xdr:from>
    <xdr:to>
      <xdr:col>50</xdr:col>
      <xdr:colOff>114300</xdr:colOff>
      <xdr:row>57</xdr:row>
      <xdr:rowOff>44890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716033"/>
          <a:ext cx="889000" cy="10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41553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47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114833</xdr:rowOff>
    </xdr:from>
    <xdr:to>
      <xdr:col>45</xdr:col>
      <xdr:colOff>177800</xdr:colOff>
      <xdr:row>56</xdr:row>
      <xdr:rowOff>165642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16033"/>
          <a:ext cx="889000" cy="5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8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89806</xdr:rowOff>
    </xdr:from>
    <xdr:to>
      <xdr:col>41</xdr:col>
      <xdr:colOff>50800</xdr:colOff>
      <xdr:row>56</xdr:row>
      <xdr:rowOff>165642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91006"/>
          <a:ext cx="889000" cy="7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147966</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2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31704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155354</xdr:rowOff>
    </xdr:from>
    <xdr:to>
      <xdr:col>55</xdr:col>
      <xdr:colOff>50800</xdr:colOff>
      <xdr:row>57</xdr:row>
      <xdr:rowOff>85504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133781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165540</xdr:rowOff>
    </xdr:from>
    <xdr:to>
      <xdr:col>50</xdr:col>
      <xdr:colOff>165100</xdr:colOff>
      <xdr:row>57</xdr:row>
      <xdr:rowOff>95690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86817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5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64033</xdr:rowOff>
    </xdr:from>
    <xdr:to>
      <xdr:col>46</xdr:col>
      <xdr:colOff>38100</xdr:colOff>
      <xdr:row>56</xdr:row>
      <xdr:rowOff>165633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10710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4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114842</xdr:rowOff>
    </xdr:from>
    <xdr:to>
      <xdr:col>41</xdr:col>
      <xdr:colOff>101600</xdr:colOff>
      <xdr:row>57</xdr:row>
      <xdr:rowOff>44992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1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36119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39006</xdr:rowOff>
    </xdr:from>
    <xdr:to>
      <xdr:col>36</xdr:col>
      <xdr:colOff>165100</xdr:colOff>
      <xdr:row>56</xdr:row>
      <xdr:rowOff>140606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4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131733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3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165209</xdr:rowOff>
    </xdr:from>
    <xdr:to>
      <xdr:col>55</xdr:col>
      <xdr:colOff>0</xdr:colOff>
      <xdr:row>78</xdr:row>
      <xdr:rowOff>35173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366859"/>
          <a:ext cx="838200" cy="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68172</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9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125203</xdr:rowOff>
    </xdr:from>
    <xdr:to>
      <xdr:col>50</xdr:col>
      <xdr:colOff>114300</xdr:colOff>
      <xdr:row>78</xdr:row>
      <xdr:rowOff>35173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326853"/>
          <a:ext cx="8890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125203</xdr:rowOff>
    </xdr:from>
    <xdr:to>
      <xdr:col>45</xdr:col>
      <xdr:colOff>177800</xdr:colOff>
      <xdr:row>77</xdr:row>
      <xdr:rowOff>142653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326853"/>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0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144938</xdr:rowOff>
    </xdr:from>
    <xdr:to>
      <xdr:col>41</xdr:col>
      <xdr:colOff>50800</xdr:colOff>
      <xdr:row>77</xdr:row>
      <xdr:rowOff>142653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660788"/>
          <a:ext cx="889000" cy="6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105073</xdr:rowOff>
    </xdr:from>
    <xdr:to>
      <xdr:col>41</xdr:col>
      <xdr:colOff>101600</xdr:colOff>
      <xdr:row>76</xdr:row>
      <xdr:rowOff>35223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51750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117132</xdr:rowOff>
    </xdr:from>
    <xdr:to>
      <xdr:col>36</xdr:col>
      <xdr:colOff>165100</xdr:colOff>
      <xdr:row>76</xdr:row>
      <xdr:rowOff>47282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38409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114409</xdr:rowOff>
    </xdr:from>
    <xdr:to>
      <xdr:col>55</xdr:col>
      <xdr:colOff>50800</xdr:colOff>
      <xdr:row>78</xdr:row>
      <xdr:rowOff>44559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92836</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29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155823</xdr:rowOff>
    </xdr:from>
    <xdr:to>
      <xdr:col>50</xdr:col>
      <xdr:colOff>165100</xdr:colOff>
      <xdr:row>78</xdr:row>
      <xdr:rowOff>85973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77100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74403</xdr:rowOff>
    </xdr:from>
    <xdr:to>
      <xdr:col>46</xdr:col>
      <xdr:colOff>38100</xdr:colOff>
      <xdr:row>78</xdr:row>
      <xdr:rowOff>4553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7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167130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3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91853</xdr:rowOff>
    </xdr:from>
    <xdr:to>
      <xdr:col>41</xdr:col>
      <xdr:colOff>101600</xdr:colOff>
      <xdr:row>78</xdr:row>
      <xdr:rowOff>22003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2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13130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3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94138</xdr:rowOff>
    </xdr:from>
    <xdr:to>
      <xdr:col>36</xdr:col>
      <xdr:colOff>165100</xdr:colOff>
      <xdr:row>74</xdr:row>
      <xdr:rowOff>24288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6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40815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38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24851</xdr:rowOff>
    </xdr:from>
    <xdr:to>
      <xdr:col>55</xdr:col>
      <xdr:colOff>0</xdr:colOff>
      <xdr:row>98</xdr:row>
      <xdr:rowOff>78445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26951"/>
          <a:ext cx="838200" cy="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34424</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63128</xdr:rowOff>
    </xdr:from>
    <xdr:to>
      <xdr:col>50</xdr:col>
      <xdr:colOff>114300</xdr:colOff>
      <xdr:row>98</xdr:row>
      <xdr:rowOff>78445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693778"/>
          <a:ext cx="889000" cy="18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159049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44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63128</xdr:rowOff>
    </xdr:from>
    <xdr:to>
      <xdr:col>45</xdr:col>
      <xdr:colOff>177800</xdr:colOff>
      <xdr:row>97</xdr:row>
      <xdr:rowOff>85243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693778"/>
          <a:ext cx="889000" cy="2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133918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76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85243</xdr:rowOff>
    </xdr:from>
    <xdr:to>
      <xdr:col>41</xdr:col>
      <xdr:colOff>50800</xdr:colOff>
      <xdr:row>98</xdr:row>
      <xdr:rowOff>52704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715893"/>
          <a:ext cx="889000" cy="1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132307</xdr:rowOff>
    </xdr:from>
    <xdr:to>
      <xdr:col>41</xdr:col>
      <xdr:colOff>101600</xdr:colOff>
      <xdr:row>97</xdr:row>
      <xdr:rowOff>62457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9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78984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6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xdr:rowOff>
    </xdr:from>
    <xdr:to>
      <xdr:col>36</xdr:col>
      <xdr:colOff>165100</xdr:colOff>
      <xdr:row>97</xdr:row>
      <xdr:rowOff>109393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125920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4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145501</xdr:rowOff>
    </xdr:from>
    <xdr:to>
      <xdr:col>55</xdr:col>
      <xdr:colOff>50800</xdr:colOff>
      <xdr:row>98</xdr:row>
      <xdr:rowOff>75651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60428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9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27645</xdr:rowOff>
    </xdr:from>
    <xdr:to>
      <xdr:col>50</xdr:col>
      <xdr:colOff>165100</xdr:colOff>
      <xdr:row>98</xdr:row>
      <xdr:rowOff>129245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2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120372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12328</xdr:rowOff>
    </xdr:from>
    <xdr:to>
      <xdr:col>46</xdr:col>
      <xdr:colOff>38100</xdr:colOff>
      <xdr:row>97</xdr:row>
      <xdr:rowOff>113928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4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130455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41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34443</xdr:rowOff>
    </xdr:from>
    <xdr:to>
      <xdr:col>41</xdr:col>
      <xdr:colOff>101600</xdr:colOff>
      <xdr:row>97</xdr:row>
      <xdr:rowOff>136043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127170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7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1904</xdr:rowOff>
    </xdr:from>
    <xdr:to>
      <xdr:col>36</xdr:col>
      <xdr:colOff>165100</xdr:colOff>
      <xdr:row>98</xdr:row>
      <xdr:rowOff>103504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0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94631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25121</xdr:rowOff>
    </xdr:from>
    <xdr:to>
      <xdr:col>85</xdr:col>
      <xdr:colOff>127000</xdr:colOff>
      <xdr:row>39</xdr:row>
      <xdr:rowOff>37008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11671"/>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25121</xdr:rowOff>
    </xdr:from>
    <xdr:to>
      <xdr:col>81</xdr:col>
      <xdr:colOff>50800</xdr:colOff>
      <xdr:row>39</xdr:row>
      <xdr:rowOff>44018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11671"/>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13030</xdr:rowOff>
    </xdr:from>
    <xdr:to>
      <xdr:col>76</xdr:col>
      <xdr:colOff>114300</xdr:colOff>
      <xdr:row>39</xdr:row>
      <xdr:rowOff>44018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356680"/>
          <a:ext cx="889000" cy="37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13030</xdr:rowOff>
    </xdr:from>
    <xdr:to>
      <xdr:col>71</xdr:col>
      <xdr:colOff>177800</xdr:colOff>
      <xdr:row>38</xdr:row>
      <xdr:rowOff>85687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356680"/>
          <a:ext cx="889000" cy="24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72530</xdr:rowOff>
    </xdr:from>
    <xdr:to>
      <xdr:col>72</xdr:col>
      <xdr:colOff>38100</xdr:colOff>
      <xdr:row>39</xdr:row>
      <xdr:rowOff>2680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8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165257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170802</xdr:rowOff>
    </xdr:from>
    <xdr:to>
      <xdr:col>67</xdr:col>
      <xdr:colOff>101600</xdr:colOff>
      <xdr:row>38</xdr:row>
      <xdr:rowOff>100952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1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117479</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2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157658</xdr:rowOff>
    </xdr:from>
    <xdr:to>
      <xdr:col>85</xdr:col>
      <xdr:colOff>177800</xdr:colOff>
      <xdr:row>39</xdr:row>
      <xdr:rowOff>87808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72585</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8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145771</xdr:rowOff>
    </xdr:from>
    <xdr:to>
      <xdr:col>81</xdr:col>
      <xdr:colOff>101600</xdr:colOff>
      <xdr:row>39</xdr:row>
      <xdr:rowOff>75921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67048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5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164668</xdr:rowOff>
    </xdr:from>
    <xdr:to>
      <xdr:col>76</xdr:col>
      <xdr:colOff>165100</xdr:colOff>
      <xdr:row>39</xdr:row>
      <xdr:rowOff>94818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85945</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333" y="6772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133680</xdr:rowOff>
    </xdr:from>
    <xdr:to>
      <xdr:col>72</xdr:col>
      <xdr:colOff>38100</xdr:colOff>
      <xdr:row>37</xdr:row>
      <xdr:rowOff>63830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3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80357</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08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34887</xdr:rowOff>
    </xdr:from>
    <xdr:to>
      <xdr:col>67</xdr:col>
      <xdr:colOff>101600</xdr:colOff>
      <xdr:row>38</xdr:row>
      <xdr:rowOff>136487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127614</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64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59309</xdr:rowOff>
    </xdr:from>
    <xdr:to>
      <xdr:col>85</xdr:col>
      <xdr:colOff>127000</xdr:colOff>
      <xdr:row>71</xdr:row>
      <xdr:rowOff>141186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232259"/>
          <a:ext cx="8382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90009</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77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59309</xdr:rowOff>
    </xdr:from>
    <xdr:to>
      <xdr:col>81</xdr:col>
      <xdr:colOff>50800</xdr:colOff>
      <xdr:row>71</xdr:row>
      <xdr:rowOff>113995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232259"/>
          <a:ext cx="889000" cy="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9618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8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113995</xdr:rowOff>
    </xdr:from>
    <xdr:to>
      <xdr:col>76</xdr:col>
      <xdr:colOff>114300</xdr:colOff>
      <xdr:row>72</xdr:row>
      <xdr:rowOff>7214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286945"/>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33608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142799</xdr:rowOff>
    </xdr:from>
    <xdr:to>
      <xdr:col>71</xdr:col>
      <xdr:colOff>177800</xdr:colOff>
      <xdr:row>72</xdr:row>
      <xdr:rowOff>7214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315749"/>
          <a:ext cx="889000" cy="3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36411</xdr:rowOff>
    </xdr:from>
    <xdr:to>
      <xdr:col>72</xdr:col>
      <xdr:colOff>38100</xdr:colOff>
      <xdr:row>73</xdr:row>
      <xdr:rowOff>138011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129138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72631</xdr:rowOff>
    </xdr:from>
    <xdr:to>
      <xdr:col>67</xdr:col>
      <xdr:colOff>101600</xdr:colOff>
      <xdr:row>74</xdr:row>
      <xdr:rowOff>2781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165358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8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90386</xdr:rowOff>
    </xdr:from>
    <xdr:to>
      <xdr:col>85</xdr:col>
      <xdr:colOff>177800</xdr:colOff>
      <xdr:row>72</xdr:row>
      <xdr:rowOff>20536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2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113263</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11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8509</xdr:rowOff>
    </xdr:from>
    <xdr:to>
      <xdr:col>81</xdr:col>
      <xdr:colOff>101600</xdr:colOff>
      <xdr:row>71</xdr:row>
      <xdr:rowOff>110109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1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126636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195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63195</xdr:rowOff>
    </xdr:from>
    <xdr:to>
      <xdr:col>76</xdr:col>
      <xdr:colOff>165100</xdr:colOff>
      <xdr:row>71</xdr:row>
      <xdr:rowOff>164795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2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9872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01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127864</xdr:rowOff>
    </xdr:from>
    <xdr:to>
      <xdr:col>72</xdr:col>
      <xdr:colOff>38100</xdr:colOff>
      <xdr:row>72</xdr:row>
      <xdr:rowOff>58014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30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74541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07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91999</xdr:rowOff>
    </xdr:from>
    <xdr:to>
      <xdr:col>67</xdr:col>
      <xdr:colOff>101600</xdr:colOff>
      <xdr:row>72</xdr:row>
      <xdr:rowOff>22149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2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38676</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04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69700</xdr:rowOff>
    </xdr:from>
    <xdr:to>
      <xdr:col>85</xdr:col>
      <xdr:colOff>127000</xdr:colOff>
      <xdr:row>98</xdr:row>
      <xdr:rowOff>40717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528900"/>
          <a:ext cx="838200" cy="31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69700</xdr:rowOff>
    </xdr:from>
    <xdr:to>
      <xdr:col>81</xdr:col>
      <xdr:colOff>50800</xdr:colOff>
      <xdr:row>97</xdr:row>
      <xdr:rowOff>6410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528900"/>
          <a:ext cx="889000" cy="10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128503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24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6410</xdr:rowOff>
    </xdr:from>
    <xdr:to>
      <xdr:col>76</xdr:col>
      <xdr:colOff>114300</xdr:colOff>
      <xdr:row>98</xdr:row>
      <xdr:rowOff>120253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637060"/>
          <a:ext cx="889000" cy="28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56658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45779</xdr:rowOff>
    </xdr:from>
    <xdr:to>
      <xdr:col>71</xdr:col>
      <xdr:colOff>177800</xdr:colOff>
      <xdr:row>98</xdr:row>
      <xdr:rowOff>120253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47879"/>
          <a:ext cx="889000" cy="7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37922</xdr:rowOff>
    </xdr:from>
    <xdr:to>
      <xdr:col>72</xdr:col>
      <xdr:colOff>38100</xdr:colOff>
      <xdr:row>95</xdr:row>
      <xdr:rowOff>139522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32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156049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10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2522</xdr:rowOff>
    </xdr:from>
    <xdr:to>
      <xdr:col>67</xdr:col>
      <xdr:colOff>101600</xdr:colOff>
      <xdr:row>96</xdr:row>
      <xdr:rowOff>104122</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46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120649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2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161367</xdr:rowOff>
    </xdr:from>
    <xdr:to>
      <xdr:col>85</xdr:col>
      <xdr:colOff>177800</xdr:colOff>
      <xdr:row>98</xdr:row>
      <xdr:rowOff>91517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139794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18900</xdr:rowOff>
    </xdr:from>
    <xdr:to>
      <xdr:col>81</xdr:col>
      <xdr:colOff>101600</xdr:colOff>
      <xdr:row>96</xdr:row>
      <xdr:rowOff>120500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4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111627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57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127060</xdr:rowOff>
    </xdr:from>
    <xdr:to>
      <xdr:col>76</xdr:col>
      <xdr:colOff>165100</xdr:colOff>
      <xdr:row>97</xdr:row>
      <xdr:rowOff>57210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58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48337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67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69453</xdr:rowOff>
    </xdr:from>
    <xdr:to>
      <xdr:col>72</xdr:col>
      <xdr:colOff>38100</xdr:colOff>
      <xdr:row>98</xdr:row>
      <xdr:rowOff>171053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162180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9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166429</xdr:rowOff>
    </xdr:from>
    <xdr:to>
      <xdr:col>67</xdr:col>
      <xdr:colOff>101600</xdr:colOff>
      <xdr:row>98</xdr:row>
      <xdr:rowOff>96579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9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87706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129584</xdr:rowOff>
    </xdr:from>
    <xdr:to>
      <xdr:col>116</xdr:col>
      <xdr:colOff>63500</xdr:colOff>
      <xdr:row>36</xdr:row>
      <xdr:rowOff>120440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130334"/>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91330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63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120440</xdr:rowOff>
    </xdr:from>
    <xdr:to>
      <xdr:col>111</xdr:col>
      <xdr:colOff>177800</xdr:colOff>
      <xdr:row>36</xdr:row>
      <xdr:rowOff>127641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292640"/>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54868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30772</xdr:rowOff>
    </xdr:from>
    <xdr:to>
      <xdr:col>107</xdr:col>
      <xdr:colOff>50800</xdr:colOff>
      <xdr:row>36</xdr:row>
      <xdr:rowOff>127641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202972"/>
          <a:ext cx="889000" cy="9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35780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7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1912</xdr:rowOff>
    </xdr:from>
    <xdr:to>
      <xdr:col>102</xdr:col>
      <xdr:colOff>114300</xdr:colOff>
      <xdr:row>36</xdr:row>
      <xdr:rowOff>30772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174112"/>
          <a:ext cx="889000" cy="2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62783</xdr:rowOff>
    </xdr:from>
    <xdr:to>
      <xdr:col>102</xdr:col>
      <xdr:colOff>165100</xdr:colOff>
      <xdr:row>36</xdr:row>
      <xdr:rowOff>164383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3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155510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2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54553</xdr:rowOff>
    </xdr:from>
    <xdr:to>
      <xdr:col>98</xdr:col>
      <xdr:colOff>38100</xdr:colOff>
      <xdr:row>36</xdr:row>
      <xdr:rowOff>156153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147280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1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78784</xdr:rowOff>
    </xdr:from>
    <xdr:to>
      <xdr:col>116</xdr:col>
      <xdr:colOff>114300</xdr:colOff>
      <xdr:row>36</xdr:row>
      <xdr:rowOff>8934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0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101661</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93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69640</xdr:rowOff>
    </xdr:from>
    <xdr:to>
      <xdr:col>112</xdr:col>
      <xdr:colOff>38100</xdr:colOff>
      <xdr:row>36</xdr:row>
      <xdr:rowOff>171240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2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16317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0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76841</xdr:rowOff>
    </xdr:from>
    <xdr:to>
      <xdr:col>107</xdr:col>
      <xdr:colOff>101600</xdr:colOff>
      <xdr:row>37</xdr:row>
      <xdr:rowOff>6991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2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23518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02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151422</xdr:rowOff>
    </xdr:from>
    <xdr:to>
      <xdr:col>102</xdr:col>
      <xdr:colOff>165100</xdr:colOff>
      <xdr:row>36</xdr:row>
      <xdr:rowOff>81572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15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98099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592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122562</xdr:rowOff>
    </xdr:from>
    <xdr:to>
      <xdr:col>98</xdr:col>
      <xdr:colOff>38100</xdr:colOff>
      <xdr:row>36</xdr:row>
      <xdr:rowOff>52712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12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69239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58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31893</xdr:rowOff>
    </xdr:from>
    <xdr:to>
      <xdr:col>116</xdr:col>
      <xdr:colOff>63500</xdr:colOff>
      <xdr:row>58</xdr:row>
      <xdr:rowOff>33950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9975993"/>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25629</xdr:rowOff>
    </xdr:from>
    <xdr:to>
      <xdr:col>111</xdr:col>
      <xdr:colOff>177800</xdr:colOff>
      <xdr:row>58</xdr:row>
      <xdr:rowOff>33950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9969729"/>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6792</xdr:rowOff>
    </xdr:from>
    <xdr:to>
      <xdr:col>107</xdr:col>
      <xdr:colOff>50800</xdr:colOff>
      <xdr:row>58</xdr:row>
      <xdr:rowOff>25629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950892"/>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163749</xdr:rowOff>
    </xdr:from>
    <xdr:to>
      <xdr:col>102</xdr:col>
      <xdr:colOff>114300</xdr:colOff>
      <xdr:row>58</xdr:row>
      <xdr:rowOff>6792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936399"/>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91323</xdr:rowOff>
    </xdr:from>
    <xdr:to>
      <xdr:col>102</xdr:col>
      <xdr:colOff>165100</xdr:colOff>
      <xdr:row>58</xdr:row>
      <xdr:rowOff>21473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6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38000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63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114274</xdr:rowOff>
    </xdr:from>
    <xdr:to>
      <xdr:col>98</xdr:col>
      <xdr:colOff>38100</xdr:colOff>
      <xdr:row>58</xdr:row>
      <xdr:rowOff>44424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35551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97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152543</xdr:rowOff>
    </xdr:from>
    <xdr:to>
      <xdr:col>116</xdr:col>
      <xdr:colOff>114300</xdr:colOff>
      <xdr:row>58</xdr:row>
      <xdr:rowOff>82693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2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92382</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6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154600</xdr:rowOff>
    </xdr:from>
    <xdr:to>
      <xdr:col>112</xdr:col>
      <xdr:colOff>38100</xdr:colOff>
      <xdr:row>58</xdr:row>
      <xdr:rowOff>84750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2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75877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01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146279</xdr:rowOff>
    </xdr:from>
    <xdr:to>
      <xdr:col>107</xdr:col>
      <xdr:colOff>101600</xdr:colOff>
      <xdr:row>58</xdr:row>
      <xdr:rowOff>76429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1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67556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127442</xdr:rowOff>
    </xdr:from>
    <xdr:to>
      <xdr:col>102</xdr:col>
      <xdr:colOff>165100</xdr:colOff>
      <xdr:row>58</xdr:row>
      <xdr:rowOff>57592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0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48719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99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112949</xdr:rowOff>
    </xdr:from>
    <xdr:to>
      <xdr:col>98</xdr:col>
      <xdr:colOff>38100</xdr:colOff>
      <xdr:row>58</xdr:row>
      <xdr:rowOff>43099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8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59626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6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67405</xdr:rowOff>
    </xdr:from>
    <xdr:to>
      <xdr:col>116</xdr:col>
      <xdr:colOff>63500</xdr:colOff>
      <xdr:row>74</xdr:row>
      <xdr:rowOff>120174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54705"/>
          <a:ext cx="8382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165168</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52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120174</xdr:rowOff>
    </xdr:from>
    <xdr:to>
      <xdr:col>111</xdr:col>
      <xdr:colOff>177800</xdr:colOff>
      <xdr:row>75</xdr:row>
      <xdr:rowOff>53499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807474"/>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81481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37192</xdr:rowOff>
    </xdr:from>
    <xdr:to>
      <xdr:col>107</xdr:col>
      <xdr:colOff>50800</xdr:colOff>
      <xdr:row>75</xdr:row>
      <xdr:rowOff>53499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2895942"/>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91279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0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37192</xdr:rowOff>
    </xdr:from>
    <xdr:to>
      <xdr:col>102</xdr:col>
      <xdr:colOff>114300</xdr:colOff>
      <xdr:row>75</xdr:row>
      <xdr:rowOff>60128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895942"/>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95394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31062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16605</xdr:rowOff>
    </xdr:from>
    <xdr:to>
      <xdr:col>116</xdr:col>
      <xdr:colOff>114300</xdr:colOff>
      <xdr:row>74</xdr:row>
      <xdr:rowOff>118205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39482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69374</xdr:rowOff>
    </xdr:from>
    <xdr:to>
      <xdr:col>112</xdr:col>
      <xdr:colOff>38100</xdr:colOff>
      <xdr:row>74</xdr:row>
      <xdr:rowOff>170974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16051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5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2699</xdr:rowOff>
    </xdr:from>
    <xdr:to>
      <xdr:col>107</xdr:col>
      <xdr:colOff>101600</xdr:colOff>
      <xdr:row>75</xdr:row>
      <xdr:rowOff>104299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6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95426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157842</xdr:rowOff>
    </xdr:from>
    <xdr:to>
      <xdr:col>102</xdr:col>
      <xdr:colOff>165100</xdr:colOff>
      <xdr:row>75</xdr:row>
      <xdr:rowOff>87992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8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79119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9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9328</xdr:rowOff>
    </xdr:from>
    <xdr:to>
      <xdr:col>98</xdr:col>
      <xdr:colOff>38100</xdr:colOff>
      <xdr:row>75</xdr:row>
      <xdr:rowOff>110928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102055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96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共通項目として、分母となる人口が減少していることから、全体的に住民一人当たりコストは増加傾向にある。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物件費は住民一人当たり</a:t>
          </a:r>
          <a:r>
            <a:rPr kumimoji="1" lang="en-US" altLang="ja-JP" sz="1100">
              <a:latin typeface="ＭＳ Ｐゴシック" panose="020B0600070205080204" pitchFamily="50" charset="-128"/>
              <a:ea typeface="ＭＳ Ｐゴシック" panose="020B0600070205080204" pitchFamily="50" charset="-128"/>
            </a:rPr>
            <a:t>109,335</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11.2</a:t>
          </a:r>
          <a:r>
            <a:rPr kumimoji="1" lang="ja-JP" altLang="en-US" sz="1100">
              <a:latin typeface="ＭＳ Ｐゴシック" panose="020B0600070205080204" pitchFamily="50" charset="-128"/>
              <a:ea typeface="ＭＳ Ｐゴシック" panose="020B0600070205080204" pitchFamily="50" charset="-128"/>
            </a:rPr>
            <a:t>％増となっている。主な要因は、公共施設等の解体撤去（</a:t>
          </a:r>
          <a:r>
            <a:rPr kumimoji="1" lang="en-US" altLang="ja-JP" sz="1100">
              <a:latin typeface="ＭＳ Ｐゴシック" panose="020B0600070205080204" pitchFamily="50" charset="-128"/>
              <a:ea typeface="ＭＳ Ｐゴシック" panose="020B0600070205080204" pitchFamily="50" charset="-128"/>
            </a:rPr>
            <a:t>23,816</a:t>
          </a:r>
          <a:r>
            <a:rPr kumimoji="1" lang="ja-JP" altLang="en-US" sz="1100">
              <a:latin typeface="ＭＳ Ｐゴシック" panose="020B0600070205080204" pitchFamily="50" charset="-128"/>
              <a:ea typeface="ＭＳ Ｐゴシック" panose="020B0600070205080204" pitchFamily="50" charset="-128"/>
            </a:rPr>
            <a:t>千円）増等によるもの。</a:t>
          </a:r>
        </a:p>
        <a:p>
          <a:r>
            <a:rPr kumimoji="1" lang="ja-JP" altLang="en-US" sz="1100">
              <a:latin typeface="ＭＳ Ｐゴシック" panose="020B0600070205080204" pitchFamily="50" charset="-128"/>
              <a:ea typeface="ＭＳ Ｐゴシック" panose="020B0600070205080204" pitchFamily="50" charset="-128"/>
            </a:rPr>
            <a:t>　扶助費は住民一人当たり</a:t>
          </a:r>
          <a:r>
            <a:rPr kumimoji="1" lang="en-US" altLang="ja-JP" sz="1100">
              <a:latin typeface="ＭＳ Ｐゴシック" panose="020B0600070205080204" pitchFamily="50" charset="-128"/>
              <a:ea typeface="ＭＳ Ｐゴシック" panose="020B0600070205080204" pitchFamily="50" charset="-128"/>
            </a:rPr>
            <a:t>99,373</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％増となっている。主な要因は、電力・ガス食料品等価格高騰緊急支援給付金（社会福祉費△</a:t>
          </a:r>
          <a:r>
            <a:rPr kumimoji="1" lang="en-US" altLang="ja-JP" sz="1100">
              <a:latin typeface="ＭＳ Ｐゴシック" panose="020B0600070205080204" pitchFamily="50" charset="-128"/>
              <a:ea typeface="ＭＳ Ｐゴシック" panose="020B0600070205080204" pitchFamily="50" charset="-128"/>
            </a:rPr>
            <a:t>34,810</a:t>
          </a:r>
          <a:r>
            <a:rPr kumimoji="1" lang="ja-JP" altLang="en-US" sz="1100">
              <a:latin typeface="ＭＳ Ｐゴシック" panose="020B0600070205080204" pitchFamily="50" charset="-128"/>
              <a:ea typeface="ＭＳ Ｐゴシック" panose="020B0600070205080204" pitchFamily="50" charset="-128"/>
            </a:rPr>
            <a:t>千円）減や物価高騰対応重点支援交付金（</a:t>
          </a:r>
          <a:r>
            <a:rPr kumimoji="1" lang="en-US" altLang="ja-JP" sz="1100">
              <a:latin typeface="ＭＳ Ｐゴシック" panose="020B0600070205080204" pitchFamily="50" charset="-128"/>
              <a:ea typeface="ＭＳ Ｐゴシック" panose="020B0600070205080204" pitchFamily="50" charset="-128"/>
            </a:rPr>
            <a:t>170,310</a:t>
          </a:r>
          <a:r>
            <a:rPr kumimoji="1" lang="ja-JP" altLang="en-US" sz="1100">
              <a:latin typeface="ＭＳ Ｐゴシック" panose="020B0600070205080204" pitchFamily="50" charset="-128"/>
              <a:ea typeface="ＭＳ Ｐゴシック" panose="020B0600070205080204" pitchFamily="50" charset="-128"/>
            </a:rPr>
            <a:t>千円）増等によるもの。</a:t>
          </a:r>
        </a:p>
        <a:p>
          <a:r>
            <a:rPr kumimoji="1" lang="ja-JP" altLang="en-US" sz="1100">
              <a:latin typeface="ＭＳ Ｐゴシック" panose="020B0600070205080204" pitchFamily="50" charset="-128"/>
              <a:ea typeface="ＭＳ Ｐゴシック" panose="020B0600070205080204" pitchFamily="50" charset="-128"/>
            </a:rPr>
            <a:t>　補助費等は住民一人当たり</a:t>
          </a:r>
          <a:r>
            <a:rPr kumimoji="1" lang="en-US" altLang="ja-JP" sz="1100">
              <a:latin typeface="ＭＳ Ｐゴシック" panose="020B0600070205080204" pitchFamily="50" charset="-128"/>
              <a:ea typeface="ＭＳ Ｐゴシック" panose="020B0600070205080204" pitchFamily="50" charset="-128"/>
            </a:rPr>
            <a:t>130,398</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％増となっている。主な要因は、消費喚起生活者支援給付金（</a:t>
          </a:r>
          <a:r>
            <a:rPr kumimoji="1" lang="en-US" altLang="ja-JP" sz="1100">
              <a:latin typeface="ＭＳ Ｐゴシック" panose="020B0600070205080204" pitchFamily="50" charset="-128"/>
              <a:ea typeface="ＭＳ Ｐゴシック" panose="020B0600070205080204" pitchFamily="50" charset="-128"/>
            </a:rPr>
            <a:t>44,733</a:t>
          </a:r>
          <a:r>
            <a:rPr kumimoji="1" lang="ja-JP" altLang="en-US" sz="1100">
              <a:latin typeface="ＭＳ Ｐゴシック" panose="020B0600070205080204" pitchFamily="50" charset="-128"/>
              <a:ea typeface="ＭＳ Ｐゴシック" panose="020B0600070205080204" pitchFamily="50" charset="-128"/>
            </a:rPr>
            <a:t>千円）増等によるもの。</a:t>
          </a:r>
        </a:p>
        <a:p>
          <a:r>
            <a:rPr kumimoji="1" lang="ja-JP" altLang="en-US" sz="1100">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100">
              <a:latin typeface="ＭＳ Ｐゴシック" panose="020B0600070205080204" pitchFamily="50" charset="-128"/>
              <a:ea typeface="ＭＳ Ｐゴシック" panose="020B0600070205080204" pitchFamily="50" charset="-128"/>
            </a:rPr>
            <a:t>25,120</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87.5</a:t>
          </a:r>
          <a:r>
            <a:rPr kumimoji="1" lang="ja-JP" altLang="en-US" sz="1100">
              <a:latin typeface="ＭＳ Ｐゴシック" panose="020B0600070205080204" pitchFamily="50" charset="-128"/>
              <a:ea typeface="ＭＳ Ｐゴシック" panose="020B0600070205080204" pitchFamily="50" charset="-128"/>
            </a:rPr>
            <a:t>％増となっている。主な要因は、防災行政無線操作卓改修工事（</a:t>
          </a:r>
          <a:r>
            <a:rPr kumimoji="1" lang="en-US" altLang="ja-JP" sz="1100">
              <a:latin typeface="ＭＳ Ｐゴシック" panose="020B0600070205080204" pitchFamily="50" charset="-128"/>
              <a:ea typeface="ＭＳ Ｐゴシック" panose="020B0600070205080204" pitchFamily="50" charset="-128"/>
            </a:rPr>
            <a:t>54,450</a:t>
          </a:r>
          <a:r>
            <a:rPr kumimoji="1" lang="ja-JP" altLang="en-US" sz="1100">
              <a:latin typeface="ＭＳ Ｐゴシック" panose="020B0600070205080204" pitchFamily="50" charset="-128"/>
              <a:ea typeface="ＭＳ Ｐゴシック" panose="020B0600070205080204" pitchFamily="50" charset="-128"/>
            </a:rPr>
            <a:t>千円）増や大野地区中心街街路灯</a:t>
          </a:r>
          <a:r>
            <a:rPr kumimoji="1" lang="en-US" altLang="ja-JP" sz="1100">
              <a:latin typeface="ＭＳ Ｐゴシック" panose="020B0600070205080204" pitchFamily="50" charset="-128"/>
              <a:ea typeface="ＭＳ Ｐゴシック" panose="020B0600070205080204" pitchFamily="50" charset="-128"/>
            </a:rPr>
            <a:t>LED</a:t>
          </a:r>
          <a:r>
            <a:rPr kumimoji="1" lang="ja-JP" altLang="en-US" sz="1100">
              <a:latin typeface="ＭＳ Ｐゴシック" panose="020B0600070205080204" pitchFamily="50" charset="-128"/>
              <a:ea typeface="ＭＳ Ｐゴシック" panose="020B0600070205080204" pitchFamily="50" charset="-128"/>
            </a:rPr>
            <a:t>化工事（</a:t>
          </a:r>
          <a:r>
            <a:rPr kumimoji="1" lang="en-US" altLang="ja-JP" sz="1100">
              <a:latin typeface="ＭＳ Ｐゴシック" panose="020B0600070205080204" pitchFamily="50" charset="-128"/>
              <a:ea typeface="ＭＳ Ｐゴシック" panose="020B0600070205080204" pitchFamily="50" charset="-128"/>
            </a:rPr>
            <a:t>16,742</a:t>
          </a:r>
          <a:r>
            <a:rPr kumimoji="1" lang="ja-JP" altLang="en-US" sz="1100">
              <a:latin typeface="ＭＳ Ｐゴシック" panose="020B0600070205080204" pitchFamily="50" charset="-128"/>
              <a:ea typeface="ＭＳ Ｐゴシック" panose="020B0600070205080204" pitchFamily="50" charset="-128"/>
            </a:rPr>
            <a:t>千円）増等によるもの。</a:t>
          </a:r>
        </a:p>
        <a:p>
          <a:r>
            <a:rPr kumimoji="1" lang="ja-JP" altLang="en-US" sz="1100">
              <a:latin typeface="ＭＳ Ｐゴシック" panose="020B0600070205080204" pitchFamily="50" charset="-128"/>
              <a:ea typeface="ＭＳ Ｐゴシック" panose="020B0600070205080204" pitchFamily="50" charset="-128"/>
            </a:rPr>
            <a:t>　公債費は住民一人当たり</a:t>
          </a:r>
          <a:r>
            <a:rPr kumimoji="1" lang="en-US" altLang="ja-JP" sz="1100">
              <a:latin typeface="ＭＳ Ｐゴシック" panose="020B0600070205080204" pitchFamily="50" charset="-128"/>
              <a:ea typeface="ＭＳ Ｐゴシック" panose="020B0600070205080204" pitchFamily="50" charset="-128"/>
            </a:rPr>
            <a:t>100,383</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％減となっている。主な要因は、過疎対策事業債（△</a:t>
          </a:r>
          <a:r>
            <a:rPr kumimoji="1" lang="en-US" altLang="ja-JP" sz="1100">
              <a:latin typeface="ＭＳ Ｐゴシック" panose="020B0600070205080204" pitchFamily="50" charset="-128"/>
              <a:ea typeface="ＭＳ Ｐゴシック" panose="020B0600070205080204" pitchFamily="50" charset="-128"/>
            </a:rPr>
            <a:t>11,212</a:t>
          </a:r>
          <a:r>
            <a:rPr kumimoji="1" lang="ja-JP" altLang="en-US" sz="1100">
              <a:latin typeface="ＭＳ Ｐゴシック" panose="020B0600070205080204" pitchFamily="50" charset="-128"/>
              <a:ea typeface="ＭＳ Ｐゴシック" panose="020B0600070205080204" pitchFamily="50" charset="-128"/>
            </a:rPr>
            <a:t>千円）減、辺地対策事業債（△</a:t>
          </a:r>
          <a:r>
            <a:rPr kumimoji="1" lang="en-US" altLang="ja-JP" sz="1100">
              <a:latin typeface="ＭＳ Ｐゴシック" panose="020B0600070205080204" pitchFamily="50" charset="-128"/>
              <a:ea typeface="ＭＳ Ｐゴシック" panose="020B0600070205080204" pitchFamily="50" charset="-128"/>
            </a:rPr>
            <a:t>15,016</a:t>
          </a:r>
          <a:r>
            <a:rPr kumimoji="1" lang="ja-JP" altLang="en-US" sz="1100">
              <a:latin typeface="ＭＳ Ｐゴシック" panose="020B0600070205080204" pitchFamily="50" charset="-128"/>
              <a:ea typeface="ＭＳ Ｐゴシック" panose="020B0600070205080204" pitchFamily="50" charset="-128"/>
            </a:rPr>
            <a:t>千円）減等によるもの。</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年度以降減少が見込まれる。</a:t>
          </a:r>
        </a:p>
        <a:p>
          <a:r>
            <a:rPr kumimoji="1" lang="ja-JP" altLang="en-US" sz="1100">
              <a:latin typeface="ＭＳ Ｐゴシック" panose="020B0600070205080204" pitchFamily="50" charset="-128"/>
              <a:ea typeface="ＭＳ Ｐゴシック" panose="020B0600070205080204" pitchFamily="50" charset="-128"/>
            </a:rPr>
            <a:t>　積立金は住民一人当たり</a:t>
          </a:r>
          <a:r>
            <a:rPr kumimoji="1" lang="en-US" altLang="ja-JP" sz="1100">
              <a:latin typeface="ＭＳ Ｐゴシック" panose="020B0600070205080204" pitchFamily="50" charset="-128"/>
              <a:ea typeface="ＭＳ Ｐゴシック" panose="020B0600070205080204" pitchFamily="50" charset="-128"/>
            </a:rPr>
            <a:t>14,062</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57.8</a:t>
          </a:r>
          <a:r>
            <a:rPr kumimoji="1" lang="ja-JP" altLang="en-US" sz="1100">
              <a:latin typeface="ＭＳ Ｐゴシック" panose="020B0600070205080204" pitchFamily="50" charset="-128"/>
              <a:ea typeface="ＭＳ Ｐゴシック" panose="020B0600070205080204" pitchFamily="50" charset="-128"/>
            </a:rPr>
            <a:t>％減となっている。主な要因は、公共施設等整備基金積立金（△</a:t>
          </a:r>
          <a:r>
            <a:rPr kumimoji="1" lang="en-US" altLang="ja-JP" sz="1100">
              <a:latin typeface="ＭＳ Ｐゴシック" panose="020B0600070205080204" pitchFamily="50" charset="-128"/>
              <a:ea typeface="ＭＳ Ｐゴシック" panose="020B0600070205080204" pitchFamily="50" charset="-128"/>
            </a:rPr>
            <a:t>49,009</a:t>
          </a:r>
          <a:r>
            <a:rPr kumimoji="1" lang="ja-JP" altLang="en-US" sz="1100">
              <a:latin typeface="ＭＳ Ｐゴシック" panose="020B0600070205080204" pitchFamily="50" charset="-128"/>
              <a:ea typeface="ＭＳ Ｐゴシック" panose="020B0600070205080204" pitchFamily="50" charset="-128"/>
            </a:rPr>
            <a:t>千円）減等によるもの。</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岩手県洋野町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15,051
14,975
302.92
11,090,332
11,051,149
31,682
6,849,493
10,110,305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42926</xdr:rowOff>
    </xdr:from>
    <xdr:to>
      <xdr:col>24</xdr:col>
      <xdr:colOff>63500</xdr:colOff>
      <xdr:row>32</xdr:row>
      <xdr:rowOff>145034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29326"/>
          <a:ext cx="8382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5986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145034</xdr:rowOff>
    </xdr:from>
    <xdr:to>
      <xdr:col>19</xdr:col>
      <xdr:colOff>177800</xdr:colOff>
      <xdr:row>33</xdr:row>
      <xdr:rowOff>12827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31434"/>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12827</xdr:rowOff>
    </xdr:from>
    <xdr:to>
      <xdr:col>15</xdr:col>
      <xdr:colOff>50800</xdr:colOff>
      <xdr:row>33</xdr:row>
      <xdr:rowOff>45974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70677"/>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50944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36449</xdr:rowOff>
    </xdr:from>
    <xdr:to>
      <xdr:col>10</xdr:col>
      <xdr:colOff>114300</xdr:colOff>
      <xdr:row>33</xdr:row>
      <xdr:rowOff>45974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9429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18940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1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163576</xdr:rowOff>
    </xdr:from>
    <xdr:to>
      <xdr:col>24</xdr:col>
      <xdr:colOff>114300</xdr:colOff>
      <xdr:row>32</xdr:row>
      <xdr:rowOff>93726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15003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94234</xdr:rowOff>
    </xdr:from>
    <xdr:to>
      <xdr:col>20</xdr:col>
      <xdr:colOff>38100</xdr:colOff>
      <xdr:row>33</xdr:row>
      <xdr:rowOff>24384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40911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133477</xdr:rowOff>
    </xdr:from>
    <xdr:to>
      <xdr:col>15</xdr:col>
      <xdr:colOff>101600</xdr:colOff>
      <xdr:row>33</xdr:row>
      <xdr:rowOff>63627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80154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9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166624</xdr:rowOff>
    </xdr:from>
    <xdr:to>
      <xdr:col>10</xdr:col>
      <xdr:colOff>165100</xdr:colOff>
      <xdr:row>33</xdr:row>
      <xdr:rowOff>96774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113301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157099</xdr:rowOff>
    </xdr:from>
    <xdr:to>
      <xdr:col>6</xdr:col>
      <xdr:colOff>38100</xdr:colOff>
      <xdr:row>33</xdr:row>
      <xdr:rowOff>87249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103776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1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26353</xdr:rowOff>
    </xdr:from>
    <xdr:to>
      <xdr:col>24</xdr:col>
      <xdr:colOff>62865</xdr:colOff>
      <xdr:row>59</xdr:row>
      <xdr:rowOff>38446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13203"/>
          <a:ext cx="1270" cy="104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42273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38446</xdr:rowOff>
    </xdr:from>
    <xdr:to>
      <xdr:col>24</xdr:col>
      <xdr:colOff>152400</xdr:colOff>
      <xdr:row>59</xdr:row>
      <xdr:rowOff>38446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144480</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8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26353</xdr:rowOff>
    </xdr:from>
    <xdr:to>
      <xdr:col>24</xdr:col>
      <xdr:colOff>152400</xdr:colOff>
      <xdr:row>53</xdr:row>
      <xdr:rowOff>26353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1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36388</xdr:rowOff>
    </xdr:from>
    <xdr:to>
      <xdr:col>24</xdr:col>
      <xdr:colOff>63500</xdr:colOff>
      <xdr:row>57</xdr:row>
      <xdr:rowOff>119073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09038"/>
          <a:ext cx="838200" cy="8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105773</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82896</xdr:rowOff>
    </xdr:from>
    <xdr:to>
      <xdr:col>24</xdr:col>
      <xdr:colOff>114300</xdr:colOff>
      <xdr:row>57</xdr:row>
      <xdr:rowOff>13046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36388</xdr:rowOff>
    </xdr:from>
    <xdr:to>
      <xdr:col>19</xdr:col>
      <xdr:colOff>177800</xdr:colOff>
      <xdr:row>57</xdr:row>
      <xdr:rowOff>82085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09038"/>
          <a:ext cx="889000" cy="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42616</xdr:rowOff>
    </xdr:from>
    <xdr:to>
      <xdr:col>20</xdr:col>
      <xdr:colOff>38100</xdr:colOff>
      <xdr:row>56</xdr:row>
      <xdr:rowOff>144216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4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160743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41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9467</xdr:rowOff>
    </xdr:from>
    <xdr:to>
      <xdr:col>15</xdr:col>
      <xdr:colOff>50800</xdr:colOff>
      <xdr:row>57</xdr:row>
      <xdr:rowOff>82085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267767"/>
          <a:ext cx="889000" cy="58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17745</xdr:rowOff>
    </xdr:from>
    <xdr:to>
      <xdr:col>15</xdr:col>
      <xdr:colOff>101600</xdr:colOff>
      <xdr:row>56</xdr:row>
      <xdr:rowOff>119345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6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135872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3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9467</xdr:rowOff>
    </xdr:from>
    <xdr:to>
      <xdr:col>10</xdr:col>
      <xdr:colOff>114300</xdr:colOff>
      <xdr:row>57</xdr:row>
      <xdr:rowOff>147739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267767"/>
          <a:ext cx="889000" cy="65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123616</xdr:rowOff>
    </xdr:from>
    <xdr:to>
      <xdr:col>10</xdr:col>
      <xdr:colOff>165100</xdr:colOff>
      <xdr:row>51</xdr:row>
      <xdr:rowOff>53766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70293</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46274</xdr:rowOff>
    </xdr:from>
    <xdr:to>
      <xdr:col>6</xdr:col>
      <xdr:colOff>38100</xdr:colOff>
      <xdr:row>56</xdr:row>
      <xdr:rowOff>147874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64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164401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2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68273</xdr:rowOff>
    </xdr:from>
    <xdr:to>
      <xdr:col>24</xdr:col>
      <xdr:colOff>114300</xdr:colOff>
      <xdr:row>57</xdr:row>
      <xdr:rowOff>169873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4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46700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157038</xdr:rowOff>
    </xdr:from>
    <xdr:to>
      <xdr:col>20</xdr:col>
      <xdr:colOff>38100</xdr:colOff>
      <xdr:row>57</xdr:row>
      <xdr:rowOff>87188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5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78315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5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31285</xdr:rowOff>
    </xdr:from>
    <xdr:to>
      <xdr:col>15</xdr:col>
      <xdr:colOff>101600</xdr:colOff>
      <xdr:row>57</xdr:row>
      <xdr:rowOff>132885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124012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9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130117</xdr:rowOff>
    </xdr:from>
    <xdr:to>
      <xdr:col>10</xdr:col>
      <xdr:colOff>165100</xdr:colOff>
      <xdr:row>54</xdr:row>
      <xdr:rowOff>60267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2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51394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96939</xdr:rowOff>
    </xdr:from>
    <xdr:to>
      <xdr:col>6</xdr:col>
      <xdr:colOff>38100</xdr:colOff>
      <xdr:row>58</xdr:row>
      <xdr:rowOff>27089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18216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9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13832</xdr:rowOff>
    </xdr:from>
    <xdr:to>
      <xdr:col>24</xdr:col>
      <xdr:colOff>62865</xdr:colOff>
      <xdr:row>79</xdr:row>
      <xdr:rowOff>44495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15332"/>
          <a:ext cx="1270" cy="157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48322</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9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44495</xdr:rowOff>
    </xdr:from>
    <xdr:to>
      <xdr:col>24</xdr:col>
      <xdr:colOff>152400</xdr:colOff>
      <xdr:row>79</xdr:row>
      <xdr:rowOff>44495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131959</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9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13832</xdr:rowOff>
    </xdr:from>
    <xdr:to>
      <xdr:col>24</xdr:col>
      <xdr:colOff>152400</xdr:colOff>
      <xdr:row>70</xdr:row>
      <xdr:rowOff>13832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1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163459</xdr:rowOff>
    </xdr:from>
    <xdr:to>
      <xdr:col>24</xdr:col>
      <xdr:colOff>63500</xdr:colOff>
      <xdr:row>73</xdr:row>
      <xdr:rowOff>166111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679309"/>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134841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935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156414</xdr:rowOff>
    </xdr:from>
    <xdr:to>
      <xdr:col>24</xdr:col>
      <xdr:colOff>114300</xdr:colOff>
      <xdr:row>76</xdr:row>
      <xdr:rowOff>86564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163459</xdr:rowOff>
    </xdr:from>
    <xdr:to>
      <xdr:col>19</xdr:col>
      <xdr:colOff>177800</xdr:colOff>
      <xdr:row>74</xdr:row>
      <xdr:rowOff>111247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79309"/>
          <a:ext cx="889000" cy="1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130398</xdr:rowOff>
    </xdr:from>
    <xdr:to>
      <xdr:col>20</xdr:col>
      <xdr:colOff>38100</xdr:colOff>
      <xdr:row>77</xdr:row>
      <xdr:rowOff>60548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51675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25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111247</xdr:rowOff>
    </xdr:from>
    <xdr:to>
      <xdr:col>15</xdr:col>
      <xdr:colOff>50800</xdr:colOff>
      <xdr:row>75</xdr:row>
      <xdr:rowOff>27564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98547"/>
          <a:ext cx="889000" cy="8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10292</xdr:rowOff>
    </xdr:from>
    <xdr:to>
      <xdr:col>15</xdr:col>
      <xdr:colOff>101600</xdr:colOff>
      <xdr:row>76</xdr:row>
      <xdr:rowOff>111892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4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103019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3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27564</xdr:rowOff>
    </xdr:from>
    <xdr:to>
      <xdr:col>10</xdr:col>
      <xdr:colOff>114300</xdr:colOff>
      <xdr:row>77</xdr:row>
      <xdr:rowOff>105349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86314"/>
          <a:ext cx="889000" cy="42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16890</xdr:rowOff>
    </xdr:from>
    <xdr:to>
      <xdr:col>10</xdr:col>
      <xdr:colOff>165100</xdr:colOff>
      <xdr:row>76</xdr:row>
      <xdr:rowOff>118490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109617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3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113193</xdr:rowOff>
    </xdr:from>
    <xdr:to>
      <xdr:col>6</xdr:col>
      <xdr:colOff>38100</xdr:colOff>
      <xdr:row>77</xdr:row>
      <xdr:rowOff>43343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4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59869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1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115311</xdr:rowOff>
    </xdr:from>
    <xdr:to>
      <xdr:col>24</xdr:col>
      <xdr:colOff>114300</xdr:colOff>
      <xdr:row>74</xdr:row>
      <xdr:rowOff>45461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3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138188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8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112659</xdr:rowOff>
    </xdr:from>
    <xdr:to>
      <xdr:col>20</xdr:col>
      <xdr:colOff>38100</xdr:colOff>
      <xdr:row>74</xdr:row>
      <xdr:rowOff>42809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62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59336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40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60447</xdr:rowOff>
    </xdr:from>
    <xdr:to>
      <xdr:col>15</xdr:col>
      <xdr:colOff>101600</xdr:colOff>
      <xdr:row>74</xdr:row>
      <xdr:rowOff>162047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7124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2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148214</xdr:rowOff>
    </xdr:from>
    <xdr:to>
      <xdr:col>10</xdr:col>
      <xdr:colOff>165100</xdr:colOff>
      <xdr:row>75</xdr:row>
      <xdr:rowOff>78364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3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94891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1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54549</xdr:rowOff>
    </xdr:from>
    <xdr:to>
      <xdr:col>6</xdr:col>
      <xdr:colOff>38100</xdr:colOff>
      <xdr:row>77</xdr:row>
      <xdr:rowOff>156149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147276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4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9153</xdr:rowOff>
    </xdr:from>
    <xdr:to>
      <xdr:col>24</xdr:col>
      <xdr:colOff>63500</xdr:colOff>
      <xdr:row>94</xdr:row>
      <xdr:rowOff>90356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125453"/>
          <a:ext cx="838200" cy="8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162393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162756</xdr:rowOff>
    </xdr:from>
    <xdr:to>
      <xdr:col>19</xdr:col>
      <xdr:colOff>177800</xdr:colOff>
      <xdr:row>94</xdr:row>
      <xdr:rowOff>90356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593256"/>
          <a:ext cx="889000" cy="61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138699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9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162756</xdr:rowOff>
    </xdr:from>
    <xdr:to>
      <xdr:col>15</xdr:col>
      <xdr:colOff>50800</xdr:colOff>
      <xdr:row>92</xdr:row>
      <xdr:rowOff>66663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593256"/>
          <a:ext cx="889000" cy="24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101813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66663</xdr:rowOff>
    </xdr:from>
    <xdr:to>
      <xdr:col>10</xdr:col>
      <xdr:colOff>114300</xdr:colOff>
      <xdr:row>94</xdr:row>
      <xdr:rowOff>54367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40063"/>
          <a:ext cx="889000" cy="33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42771</xdr:rowOff>
    </xdr:from>
    <xdr:to>
      <xdr:col>10</xdr:col>
      <xdr:colOff>165100</xdr:colOff>
      <xdr:row>94</xdr:row>
      <xdr:rowOff>144371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15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135498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44323</xdr:rowOff>
    </xdr:from>
    <xdr:to>
      <xdr:col>6</xdr:col>
      <xdr:colOff>38100</xdr:colOff>
      <xdr:row>95</xdr:row>
      <xdr:rowOff>145923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3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137050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2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129803</xdr:rowOff>
    </xdr:from>
    <xdr:to>
      <xdr:col>24</xdr:col>
      <xdr:colOff>114300</xdr:colOff>
      <xdr:row>94</xdr:row>
      <xdr:rowOff>59953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07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152680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2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39556</xdr:rowOff>
    </xdr:from>
    <xdr:to>
      <xdr:col>20</xdr:col>
      <xdr:colOff>38100</xdr:colOff>
      <xdr:row>94</xdr:row>
      <xdr:rowOff>141156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5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157683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93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111956</xdr:rowOff>
    </xdr:from>
    <xdr:to>
      <xdr:col>15</xdr:col>
      <xdr:colOff>101600</xdr:colOff>
      <xdr:row>91</xdr:row>
      <xdr:rowOff>42106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5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58633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531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15863</xdr:rowOff>
    </xdr:from>
    <xdr:to>
      <xdr:col>10</xdr:col>
      <xdr:colOff>165100</xdr:colOff>
      <xdr:row>92</xdr:row>
      <xdr:rowOff>117463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8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133990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6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3567</xdr:rowOff>
    </xdr:from>
    <xdr:to>
      <xdr:col>6</xdr:col>
      <xdr:colOff>38100</xdr:colOff>
      <xdr:row>94</xdr:row>
      <xdr:rowOff>105167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11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121694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89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113182</xdr:rowOff>
    </xdr:from>
    <xdr:to>
      <xdr:col>55</xdr:col>
      <xdr:colOff>0</xdr:colOff>
      <xdr:row>37</xdr:row>
      <xdr:rowOff>168961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56832"/>
          <a:ext cx="8382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16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54204</xdr:rowOff>
    </xdr:from>
    <xdr:to>
      <xdr:col>50</xdr:col>
      <xdr:colOff>114300</xdr:colOff>
      <xdr:row>37</xdr:row>
      <xdr:rowOff>168961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97854"/>
          <a:ext cx="8890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17170</xdr:rowOff>
    </xdr:from>
    <xdr:to>
      <xdr:col>45</xdr:col>
      <xdr:colOff>177800</xdr:colOff>
      <xdr:row>37</xdr:row>
      <xdr:rowOff>54204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360820"/>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17170</xdr:rowOff>
    </xdr:from>
    <xdr:to>
      <xdr:col>41</xdr:col>
      <xdr:colOff>50800</xdr:colOff>
      <xdr:row>37</xdr:row>
      <xdr:rowOff>38659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360820"/>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15748</xdr:rowOff>
    </xdr:from>
    <xdr:to>
      <xdr:col>41</xdr:col>
      <xdr:colOff>101600</xdr:colOff>
      <xdr:row>37</xdr:row>
      <xdr:rowOff>117348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108475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82499</xdr:rowOff>
    </xdr:from>
    <xdr:to>
      <xdr:col>36</xdr:col>
      <xdr:colOff>165100</xdr:colOff>
      <xdr:row>38</xdr:row>
      <xdr:rowOff>12649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3776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62382</xdr:rowOff>
    </xdr:from>
    <xdr:to>
      <xdr:col>55</xdr:col>
      <xdr:colOff>50800</xdr:colOff>
      <xdr:row>37</xdr:row>
      <xdr:rowOff>163982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40809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84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118161</xdr:rowOff>
    </xdr:from>
    <xdr:to>
      <xdr:col>50</xdr:col>
      <xdr:colOff>165100</xdr:colOff>
      <xdr:row>38</xdr:row>
      <xdr:rowOff>48310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39438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54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3404</xdr:rowOff>
    </xdr:from>
    <xdr:to>
      <xdr:col>46</xdr:col>
      <xdr:colOff>38100</xdr:colOff>
      <xdr:row>37</xdr:row>
      <xdr:rowOff>105004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96131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4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137820</xdr:rowOff>
    </xdr:from>
    <xdr:to>
      <xdr:col>41</xdr:col>
      <xdr:colOff>101600</xdr:colOff>
      <xdr:row>37</xdr:row>
      <xdr:rowOff>67970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84497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085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159309</xdr:rowOff>
    </xdr:from>
    <xdr:to>
      <xdr:col>36</xdr:col>
      <xdr:colOff>165100</xdr:colOff>
      <xdr:row>37</xdr:row>
      <xdr:rowOff>89459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105986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06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155229</xdr:rowOff>
    </xdr:from>
    <xdr:to>
      <xdr:col>55</xdr:col>
      <xdr:colOff>0</xdr:colOff>
      <xdr:row>54</xdr:row>
      <xdr:rowOff>12892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42079"/>
          <a:ext cx="838200" cy="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141263</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71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12892</xdr:rowOff>
    </xdr:from>
    <xdr:to>
      <xdr:col>50</xdr:col>
      <xdr:colOff>114300</xdr:colOff>
      <xdr:row>55</xdr:row>
      <xdr:rowOff>41271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271192"/>
          <a:ext cx="889000" cy="19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44255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41271</xdr:rowOff>
    </xdr:from>
    <xdr:to>
      <xdr:col>45</xdr:col>
      <xdr:colOff>177800</xdr:colOff>
      <xdr:row>55</xdr:row>
      <xdr:rowOff>85963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471021"/>
          <a:ext cx="889000" cy="4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81467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40406</xdr:rowOff>
    </xdr:from>
    <xdr:to>
      <xdr:col>41</xdr:col>
      <xdr:colOff>50800</xdr:colOff>
      <xdr:row>55</xdr:row>
      <xdr:rowOff>85963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298706"/>
          <a:ext cx="889000" cy="2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51</xdr:row>
      <xdr:rowOff>114487</xdr:rowOff>
    </xdr:from>
    <xdr:to>
      <xdr:col>41</xdr:col>
      <xdr:colOff>101600</xdr:colOff>
      <xdr:row>52</xdr:row>
      <xdr:rowOff>44637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88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61164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863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14181</xdr:rowOff>
    </xdr:from>
    <xdr:to>
      <xdr:col>36</xdr:col>
      <xdr:colOff>165100</xdr:colOff>
      <xdr:row>52</xdr:row>
      <xdr:rowOff>115781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892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132308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870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104429</xdr:rowOff>
    </xdr:from>
    <xdr:to>
      <xdr:col>55</xdr:col>
      <xdr:colOff>50800</xdr:colOff>
      <xdr:row>54</xdr:row>
      <xdr:rowOff>34579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19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127306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4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133542</xdr:rowOff>
    </xdr:from>
    <xdr:to>
      <xdr:col>50</xdr:col>
      <xdr:colOff>165100</xdr:colOff>
      <xdr:row>54</xdr:row>
      <xdr:rowOff>63692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22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80219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9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161921</xdr:rowOff>
    </xdr:from>
    <xdr:to>
      <xdr:col>46</xdr:col>
      <xdr:colOff>38100</xdr:colOff>
      <xdr:row>55</xdr:row>
      <xdr:rowOff>92071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2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108598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9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35163</xdr:rowOff>
    </xdr:from>
    <xdr:to>
      <xdr:col>41</xdr:col>
      <xdr:colOff>101600</xdr:colOff>
      <xdr:row>55</xdr:row>
      <xdr:rowOff>136763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6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127890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5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161056</xdr:rowOff>
    </xdr:from>
    <xdr:to>
      <xdr:col>36</xdr:col>
      <xdr:colOff>165100</xdr:colOff>
      <xdr:row>54</xdr:row>
      <xdr:rowOff>91206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24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82333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4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48358</xdr:rowOff>
    </xdr:from>
    <xdr:to>
      <xdr:col>55</xdr:col>
      <xdr:colOff>0</xdr:colOff>
      <xdr:row>73</xdr:row>
      <xdr:rowOff>95188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564208"/>
          <a:ext cx="838200" cy="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131106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36308</xdr:rowOff>
    </xdr:from>
    <xdr:to>
      <xdr:col>50</xdr:col>
      <xdr:colOff>114300</xdr:colOff>
      <xdr:row>73</xdr:row>
      <xdr:rowOff>95188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380708"/>
          <a:ext cx="889000" cy="23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160368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36308</xdr:rowOff>
    </xdr:from>
    <xdr:to>
      <xdr:col>45</xdr:col>
      <xdr:colOff>177800</xdr:colOff>
      <xdr:row>75</xdr:row>
      <xdr:rowOff>1887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380708"/>
          <a:ext cx="889000" cy="47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14259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1887</xdr:rowOff>
    </xdr:from>
    <xdr:to>
      <xdr:col>41</xdr:col>
      <xdr:colOff>50800</xdr:colOff>
      <xdr:row>75</xdr:row>
      <xdr:rowOff>159849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860637"/>
          <a:ext cx="889000" cy="15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134065</xdr:rowOff>
    </xdr:from>
    <xdr:to>
      <xdr:col>41</xdr:col>
      <xdr:colOff>101600</xdr:colOff>
      <xdr:row>74</xdr:row>
      <xdr:rowOff>64215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64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80742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42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133542</xdr:rowOff>
    </xdr:from>
    <xdr:to>
      <xdr:col>36</xdr:col>
      <xdr:colOff>165100</xdr:colOff>
      <xdr:row>75</xdr:row>
      <xdr:rowOff>63692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8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80219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59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169008</xdr:rowOff>
    </xdr:from>
    <xdr:to>
      <xdr:col>55</xdr:col>
      <xdr:colOff>50800</xdr:colOff>
      <xdr:row>73</xdr:row>
      <xdr:rowOff>99158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51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20435</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36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44388</xdr:rowOff>
    </xdr:from>
    <xdr:to>
      <xdr:col>50</xdr:col>
      <xdr:colOff>165100</xdr:colOff>
      <xdr:row>73</xdr:row>
      <xdr:rowOff>145988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56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162515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33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156958</xdr:rowOff>
    </xdr:from>
    <xdr:to>
      <xdr:col>46</xdr:col>
      <xdr:colOff>38100</xdr:colOff>
      <xdr:row>72</xdr:row>
      <xdr:rowOff>87108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3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103635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1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122537</xdr:rowOff>
    </xdr:from>
    <xdr:to>
      <xdr:col>41</xdr:col>
      <xdr:colOff>101600</xdr:colOff>
      <xdr:row>75</xdr:row>
      <xdr:rowOff>52687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80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43814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0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109049</xdr:rowOff>
    </xdr:from>
    <xdr:to>
      <xdr:col>36</xdr:col>
      <xdr:colOff>165100</xdr:colOff>
      <xdr:row>76</xdr:row>
      <xdr:rowOff>39199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6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30326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6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79387</xdr:rowOff>
    </xdr:from>
    <xdr:to>
      <xdr:col>55</xdr:col>
      <xdr:colOff>0</xdr:colOff>
      <xdr:row>96</xdr:row>
      <xdr:rowOff>46870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367137"/>
          <a:ext cx="838200" cy="13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05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156787</xdr:rowOff>
    </xdr:from>
    <xdr:to>
      <xdr:col>50</xdr:col>
      <xdr:colOff>114300</xdr:colOff>
      <xdr:row>96</xdr:row>
      <xdr:rowOff>46870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273087"/>
          <a:ext cx="889000" cy="2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156787</xdr:rowOff>
    </xdr:from>
    <xdr:to>
      <xdr:col>45</xdr:col>
      <xdr:colOff>177800</xdr:colOff>
      <xdr:row>96</xdr:row>
      <xdr:rowOff>83293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273087"/>
          <a:ext cx="889000" cy="26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42239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83293</xdr:rowOff>
    </xdr:from>
    <xdr:to>
      <xdr:col>41</xdr:col>
      <xdr:colOff>50800</xdr:colOff>
      <xdr:row>96</xdr:row>
      <xdr:rowOff>116993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42493"/>
          <a:ext cx="889000" cy="3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119532</xdr:rowOff>
    </xdr:from>
    <xdr:to>
      <xdr:col>41</xdr:col>
      <xdr:colOff>101600</xdr:colOff>
      <xdr:row>95</xdr:row>
      <xdr:rowOff>49682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23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66209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01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106445</xdr:rowOff>
    </xdr:from>
    <xdr:to>
      <xdr:col>36</xdr:col>
      <xdr:colOff>165100</xdr:colOff>
      <xdr:row>95</xdr:row>
      <xdr:rowOff>36595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2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53122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9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28587</xdr:rowOff>
    </xdr:from>
    <xdr:to>
      <xdr:col>55</xdr:col>
      <xdr:colOff>50800</xdr:colOff>
      <xdr:row>95</xdr:row>
      <xdr:rowOff>130187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1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7014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9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167520</xdr:rowOff>
    </xdr:from>
    <xdr:to>
      <xdr:col>50</xdr:col>
      <xdr:colOff>165100</xdr:colOff>
      <xdr:row>96</xdr:row>
      <xdr:rowOff>97670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4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88797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5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105987</xdr:rowOff>
    </xdr:from>
    <xdr:to>
      <xdr:col>46</xdr:col>
      <xdr:colOff>38100</xdr:colOff>
      <xdr:row>95</xdr:row>
      <xdr:rowOff>36137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2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52664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599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32493</xdr:rowOff>
    </xdr:from>
    <xdr:to>
      <xdr:col>41</xdr:col>
      <xdr:colOff>101600</xdr:colOff>
      <xdr:row>96</xdr:row>
      <xdr:rowOff>134093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125220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66193</xdr:rowOff>
    </xdr:from>
    <xdr:to>
      <xdr:col>36</xdr:col>
      <xdr:colOff>165100</xdr:colOff>
      <xdr:row>96</xdr:row>
      <xdr:rowOff>167793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158920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1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115286</xdr:rowOff>
    </xdr:from>
    <xdr:to>
      <xdr:col>85</xdr:col>
      <xdr:colOff>127000</xdr:colOff>
      <xdr:row>37</xdr:row>
      <xdr:rowOff>164256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58936"/>
          <a:ext cx="838200" cy="4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90160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3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164256</xdr:rowOff>
    </xdr:from>
    <xdr:to>
      <xdr:col>81</xdr:col>
      <xdr:colOff>50800</xdr:colOff>
      <xdr:row>38</xdr:row>
      <xdr:rowOff>7807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07906"/>
          <a:ext cx="889000" cy="1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60693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57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4122</xdr:rowOff>
    </xdr:from>
    <xdr:to>
      <xdr:col>76</xdr:col>
      <xdr:colOff>114300</xdr:colOff>
      <xdr:row>38</xdr:row>
      <xdr:rowOff>7807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19222"/>
          <a:ext cx="8890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61913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3825</xdr:rowOff>
    </xdr:from>
    <xdr:to>
      <xdr:col>71</xdr:col>
      <xdr:colOff>177800</xdr:colOff>
      <xdr:row>38</xdr:row>
      <xdr:rowOff>4122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18925"/>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119354</xdr:rowOff>
    </xdr:from>
    <xdr:to>
      <xdr:col>72</xdr:col>
      <xdr:colOff>38100</xdr:colOff>
      <xdr:row>38</xdr:row>
      <xdr:rowOff>49504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6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66031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3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119957</xdr:rowOff>
    </xdr:from>
    <xdr:to>
      <xdr:col>67</xdr:col>
      <xdr:colOff>101600</xdr:colOff>
      <xdr:row>38</xdr:row>
      <xdr:rowOff>50107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6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66634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3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64486</xdr:rowOff>
    </xdr:from>
    <xdr:to>
      <xdr:col>85</xdr:col>
      <xdr:colOff>177800</xdr:colOff>
      <xdr:row>37</xdr:row>
      <xdr:rowOff>166086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0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87363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5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113456</xdr:rowOff>
    </xdr:from>
    <xdr:to>
      <xdr:col>81</xdr:col>
      <xdr:colOff>101600</xdr:colOff>
      <xdr:row>38</xdr:row>
      <xdr:rowOff>43607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571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60133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23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128457</xdr:rowOff>
    </xdr:from>
    <xdr:to>
      <xdr:col>76</xdr:col>
      <xdr:colOff>165100</xdr:colOff>
      <xdr:row>38</xdr:row>
      <xdr:rowOff>58607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7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75134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2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124772</xdr:rowOff>
    </xdr:from>
    <xdr:to>
      <xdr:col>72</xdr:col>
      <xdr:colOff>38100</xdr:colOff>
      <xdr:row>38</xdr:row>
      <xdr:rowOff>54922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6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46049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6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124475</xdr:rowOff>
    </xdr:from>
    <xdr:to>
      <xdr:col>67</xdr:col>
      <xdr:colOff>101600</xdr:colOff>
      <xdr:row>38</xdr:row>
      <xdr:rowOff>54625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6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45752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6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71501</xdr:rowOff>
    </xdr:from>
    <xdr:to>
      <xdr:col>85</xdr:col>
      <xdr:colOff>127000</xdr:colOff>
      <xdr:row>56</xdr:row>
      <xdr:rowOff>111036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72701"/>
          <a:ext cx="838200" cy="3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157751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16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158712</xdr:rowOff>
    </xdr:from>
    <xdr:to>
      <xdr:col>81</xdr:col>
      <xdr:colOff>50800</xdr:colOff>
      <xdr:row>56</xdr:row>
      <xdr:rowOff>111036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88462"/>
          <a:ext cx="889000" cy="1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152340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1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102743</xdr:rowOff>
    </xdr:from>
    <xdr:to>
      <xdr:col>76</xdr:col>
      <xdr:colOff>114300</xdr:colOff>
      <xdr:row>55</xdr:row>
      <xdr:rowOff>158712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32493"/>
          <a:ext cx="889000" cy="5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152290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47003</xdr:rowOff>
    </xdr:from>
    <xdr:to>
      <xdr:col>71</xdr:col>
      <xdr:colOff>177800</xdr:colOff>
      <xdr:row>55</xdr:row>
      <xdr:rowOff>102743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476753"/>
          <a:ext cx="889000" cy="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133959</xdr:rowOff>
    </xdr:from>
    <xdr:to>
      <xdr:col>72</xdr:col>
      <xdr:colOff>38100</xdr:colOff>
      <xdr:row>56</xdr:row>
      <xdr:rowOff>64109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55236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122225</xdr:rowOff>
    </xdr:from>
    <xdr:to>
      <xdr:col>67</xdr:col>
      <xdr:colOff>101600</xdr:colOff>
      <xdr:row>56</xdr:row>
      <xdr:rowOff>52375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5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43502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4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20701</xdr:rowOff>
    </xdr:from>
    <xdr:to>
      <xdr:col>85</xdr:col>
      <xdr:colOff>177800</xdr:colOff>
      <xdr:row>56</xdr:row>
      <xdr:rowOff>122301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170578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0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60236</xdr:rowOff>
    </xdr:from>
    <xdr:to>
      <xdr:col>81</xdr:col>
      <xdr:colOff>101600</xdr:colOff>
      <xdr:row>56</xdr:row>
      <xdr:rowOff>161836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6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152963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107912</xdr:rowOff>
    </xdr:from>
    <xdr:to>
      <xdr:col>76</xdr:col>
      <xdr:colOff>165100</xdr:colOff>
      <xdr:row>56</xdr:row>
      <xdr:rowOff>38062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54589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1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51943</xdr:rowOff>
    </xdr:from>
    <xdr:to>
      <xdr:col>72</xdr:col>
      <xdr:colOff>38100</xdr:colOff>
      <xdr:row>55</xdr:row>
      <xdr:rowOff>153543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170070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5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167653</xdr:rowOff>
    </xdr:from>
    <xdr:to>
      <xdr:col>67</xdr:col>
      <xdr:colOff>101600</xdr:colOff>
      <xdr:row>55</xdr:row>
      <xdr:rowOff>97803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114330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25121</xdr:rowOff>
    </xdr:from>
    <xdr:to>
      <xdr:col>85</xdr:col>
      <xdr:colOff>127000</xdr:colOff>
      <xdr:row>79</xdr:row>
      <xdr:rowOff>37007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69671"/>
          <a:ext cx="8382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25121</xdr:rowOff>
    </xdr:from>
    <xdr:to>
      <xdr:col>81</xdr:col>
      <xdr:colOff>50800</xdr:colOff>
      <xdr:row>79</xdr:row>
      <xdr:rowOff>44017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69671"/>
          <a:ext cx="889000" cy="1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13030</xdr:rowOff>
    </xdr:from>
    <xdr:to>
      <xdr:col>76</xdr:col>
      <xdr:colOff>114300</xdr:colOff>
      <xdr:row>79</xdr:row>
      <xdr:rowOff>44017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214680"/>
          <a:ext cx="889000" cy="37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13030</xdr:rowOff>
    </xdr:from>
    <xdr:to>
      <xdr:col>71</xdr:col>
      <xdr:colOff>177800</xdr:colOff>
      <xdr:row>78</xdr:row>
      <xdr:rowOff>85686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214680"/>
          <a:ext cx="889000" cy="24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72530</xdr:rowOff>
    </xdr:from>
    <xdr:to>
      <xdr:col>72</xdr:col>
      <xdr:colOff>38100</xdr:colOff>
      <xdr:row>79</xdr:row>
      <xdr:rowOff>2680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165257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5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170662</xdr:rowOff>
    </xdr:from>
    <xdr:to>
      <xdr:col>67</xdr:col>
      <xdr:colOff>101600</xdr:colOff>
      <xdr:row>78</xdr:row>
      <xdr:rowOff>100812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117339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1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157657</xdr:rowOff>
    </xdr:from>
    <xdr:to>
      <xdr:col>85</xdr:col>
      <xdr:colOff>177800</xdr:colOff>
      <xdr:row>79</xdr:row>
      <xdr:rowOff>87807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72584</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45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145771</xdr:rowOff>
    </xdr:from>
    <xdr:to>
      <xdr:col>81</xdr:col>
      <xdr:colOff>101600</xdr:colOff>
      <xdr:row>79</xdr:row>
      <xdr:rowOff>75921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67048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6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164667</xdr:rowOff>
    </xdr:from>
    <xdr:to>
      <xdr:col>76</xdr:col>
      <xdr:colOff>165100</xdr:colOff>
      <xdr:row>79</xdr:row>
      <xdr:rowOff>94817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85944</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35333" y="136304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133680</xdr:rowOff>
    </xdr:from>
    <xdr:to>
      <xdr:col>72</xdr:col>
      <xdr:colOff>38100</xdr:colOff>
      <xdr:row>77</xdr:row>
      <xdr:rowOff>63830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1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80357</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293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34886</xdr:rowOff>
    </xdr:from>
    <xdr:to>
      <xdr:col>67</xdr:col>
      <xdr:colOff>101600</xdr:colOff>
      <xdr:row>78</xdr:row>
      <xdr:rowOff>136486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127613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50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59310</xdr:rowOff>
    </xdr:from>
    <xdr:to>
      <xdr:col>85</xdr:col>
      <xdr:colOff>127000</xdr:colOff>
      <xdr:row>91</xdr:row>
      <xdr:rowOff>141185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5661260"/>
          <a:ext cx="838200" cy="8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89997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06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59310</xdr:rowOff>
    </xdr:from>
    <xdr:to>
      <xdr:col>81</xdr:col>
      <xdr:colOff>50800</xdr:colOff>
      <xdr:row>91</xdr:row>
      <xdr:rowOff>113995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5661260"/>
          <a:ext cx="889000" cy="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113995</xdr:rowOff>
    </xdr:from>
    <xdr:to>
      <xdr:col>76</xdr:col>
      <xdr:colOff>114300</xdr:colOff>
      <xdr:row>92</xdr:row>
      <xdr:rowOff>7214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5715945"/>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33596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140894</xdr:rowOff>
    </xdr:from>
    <xdr:to>
      <xdr:col>71</xdr:col>
      <xdr:colOff>177800</xdr:colOff>
      <xdr:row>92</xdr:row>
      <xdr:rowOff>7214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5742844"/>
          <a:ext cx="889000" cy="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36410</xdr:rowOff>
    </xdr:from>
    <xdr:to>
      <xdr:col>72</xdr:col>
      <xdr:colOff>38100</xdr:colOff>
      <xdr:row>93</xdr:row>
      <xdr:rowOff>138010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59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129137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7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72543</xdr:rowOff>
    </xdr:from>
    <xdr:to>
      <xdr:col>67</xdr:col>
      <xdr:colOff>101600</xdr:colOff>
      <xdr:row>94</xdr:row>
      <xdr:rowOff>2693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01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165270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90385</xdr:rowOff>
    </xdr:from>
    <xdr:to>
      <xdr:col>85</xdr:col>
      <xdr:colOff>177800</xdr:colOff>
      <xdr:row>92</xdr:row>
      <xdr:rowOff>20535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6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113262</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543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8510</xdr:rowOff>
    </xdr:from>
    <xdr:to>
      <xdr:col>81</xdr:col>
      <xdr:colOff>101600</xdr:colOff>
      <xdr:row>91</xdr:row>
      <xdr:rowOff>110110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6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126637</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538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63195</xdr:rowOff>
    </xdr:from>
    <xdr:to>
      <xdr:col>76</xdr:col>
      <xdr:colOff>165100</xdr:colOff>
      <xdr:row>91</xdr:row>
      <xdr:rowOff>164795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66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9872</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544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127864</xdr:rowOff>
    </xdr:from>
    <xdr:to>
      <xdr:col>72</xdr:col>
      <xdr:colOff>38100</xdr:colOff>
      <xdr:row>92</xdr:row>
      <xdr:rowOff>58014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72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74541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50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90094</xdr:rowOff>
    </xdr:from>
    <xdr:to>
      <xdr:col>67</xdr:col>
      <xdr:colOff>101600</xdr:colOff>
      <xdr:row>92</xdr:row>
      <xdr:rowOff>20244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569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36771</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546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43180</xdr:rowOff>
    </xdr:from>
    <xdr:to>
      <xdr:col>102</xdr:col>
      <xdr:colOff>165100</xdr:colOff>
      <xdr:row>37</xdr:row>
      <xdr:rowOff>144780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35</xdr:row>
      <xdr:rowOff>161307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79756</xdr:rowOff>
    </xdr:from>
    <xdr:to>
      <xdr:col>98</xdr:col>
      <xdr:colOff>38100</xdr:colOff>
      <xdr:row>39</xdr:row>
      <xdr:rowOff>9906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26433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3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民生費は住民一人当たり</a:t>
          </a:r>
          <a:r>
            <a:rPr kumimoji="1" lang="en-US" altLang="ja-JP" sz="1100">
              <a:latin typeface="ＭＳ Ｐゴシック" panose="020B0600070205080204" pitchFamily="50" charset="-128"/>
              <a:ea typeface="ＭＳ Ｐゴシック" panose="020B0600070205080204" pitchFamily="50" charset="-128"/>
            </a:rPr>
            <a:t>204,517</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％減となっている。主な要因は、種市こども園施設整備費補助金（△</a:t>
          </a:r>
          <a:r>
            <a:rPr kumimoji="1" lang="en-US" altLang="ja-JP" sz="1100">
              <a:latin typeface="ＭＳ Ｐゴシック" panose="020B0600070205080204" pitchFamily="50" charset="-128"/>
              <a:ea typeface="ＭＳ Ｐゴシック" panose="020B0600070205080204" pitchFamily="50" charset="-128"/>
            </a:rPr>
            <a:t>169,998</a:t>
          </a:r>
          <a:r>
            <a:rPr kumimoji="1" lang="ja-JP" altLang="en-US" sz="1100">
              <a:latin typeface="ＭＳ Ｐゴシック" panose="020B0600070205080204" pitchFamily="50" charset="-128"/>
              <a:ea typeface="ＭＳ Ｐゴシック" panose="020B0600070205080204" pitchFamily="50" charset="-128"/>
            </a:rPr>
            <a:t>千円）減や物価高騰対応重点支援交付金（</a:t>
          </a:r>
          <a:r>
            <a:rPr kumimoji="1" lang="en-US" altLang="ja-JP" sz="1100">
              <a:latin typeface="ＭＳ Ｐゴシック" panose="020B0600070205080204" pitchFamily="50" charset="-128"/>
              <a:ea typeface="ＭＳ Ｐゴシック" panose="020B0600070205080204" pitchFamily="50" charset="-128"/>
            </a:rPr>
            <a:t>170,310</a:t>
          </a:r>
          <a:r>
            <a:rPr kumimoji="1" lang="ja-JP" altLang="en-US" sz="1100">
              <a:latin typeface="ＭＳ Ｐゴシック" panose="020B0600070205080204" pitchFamily="50" charset="-128"/>
              <a:ea typeface="ＭＳ Ｐゴシック" panose="020B0600070205080204" pitchFamily="50" charset="-128"/>
            </a:rPr>
            <a:t>千円）増等によるもの。</a:t>
          </a:r>
        </a:p>
        <a:p>
          <a:r>
            <a:rPr kumimoji="1" lang="ja-JP" altLang="en-US" sz="1100">
              <a:latin typeface="ＭＳ Ｐゴシック" panose="020B0600070205080204" pitchFamily="50" charset="-128"/>
              <a:ea typeface="ＭＳ Ｐゴシック" panose="020B0600070205080204" pitchFamily="50" charset="-128"/>
            </a:rPr>
            <a:t>　衛生費は住民一人当たり</a:t>
          </a:r>
          <a:r>
            <a:rPr kumimoji="1" lang="en-US" altLang="ja-JP" sz="1100">
              <a:latin typeface="ＭＳ Ｐゴシック" panose="020B0600070205080204" pitchFamily="50" charset="-128"/>
              <a:ea typeface="ＭＳ Ｐゴシック" panose="020B0600070205080204" pitchFamily="50" charset="-128"/>
            </a:rPr>
            <a:t>77,995</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％増となっている。主な要因は、久慈広域連合塵芥処理負担金（</a:t>
          </a:r>
          <a:r>
            <a:rPr kumimoji="1" lang="en-US" altLang="ja-JP" sz="1100">
              <a:latin typeface="ＭＳ Ｐゴシック" panose="020B0600070205080204" pitchFamily="50" charset="-128"/>
              <a:ea typeface="ＭＳ Ｐゴシック" panose="020B0600070205080204" pitchFamily="50" charset="-128"/>
            </a:rPr>
            <a:t>13,846</a:t>
          </a:r>
          <a:r>
            <a:rPr kumimoji="1" lang="ja-JP" altLang="en-US" sz="1100">
              <a:latin typeface="ＭＳ Ｐゴシック" panose="020B0600070205080204" pitchFamily="50" charset="-128"/>
              <a:ea typeface="ＭＳ Ｐゴシック" panose="020B0600070205080204" pitchFamily="50" charset="-128"/>
            </a:rPr>
            <a:t>千円）増や出産子育て応援給付金（△</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千円）減等によるもの。</a:t>
          </a:r>
        </a:p>
        <a:p>
          <a:r>
            <a:rPr kumimoji="1" lang="ja-JP" altLang="en-US" sz="1100">
              <a:latin typeface="ＭＳ Ｐゴシック" panose="020B0600070205080204" pitchFamily="50" charset="-128"/>
              <a:ea typeface="ＭＳ Ｐゴシック" panose="020B0600070205080204" pitchFamily="50" charset="-128"/>
            </a:rPr>
            <a:t>　農林水産業費は住民一人当たり</a:t>
          </a:r>
          <a:r>
            <a:rPr kumimoji="1" lang="en-US" altLang="ja-JP" sz="1100">
              <a:latin typeface="ＭＳ Ｐゴシック" panose="020B0600070205080204" pitchFamily="50" charset="-128"/>
              <a:ea typeface="ＭＳ Ｐゴシック" panose="020B0600070205080204" pitchFamily="50" charset="-128"/>
            </a:rPr>
            <a:t>59,549</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％増となっている。主な要因は、酪農・繁殖牛農家応援交付金（</a:t>
          </a:r>
          <a:r>
            <a:rPr kumimoji="1" lang="en-US" altLang="ja-JP" sz="1100">
              <a:latin typeface="ＭＳ Ｐゴシック" panose="020B0600070205080204" pitchFamily="50" charset="-128"/>
              <a:ea typeface="ＭＳ Ｐゴシック" panose="020B0600070205080204" pitchFamily="50" charset="-128"/>
            </a:rPr>
            <a:t>16,765</a:t>
          </a:r>
          <a:r>
            <a:rPr kumimoji="1" lang="ja-JP" altLang="en-US" sz="1100">
              <a:latin typeface="ＭＳ Ｐゴシック" panose="020B0600070205080204" pitchFamily="50" charset="-128"/>
              <a:ea typeface="ＭＳ Ｐゴシック" panose="020B0600070205080204" pitchFamily="50" charset="-128"/>
            </a:rPr>
            <a:t>千円）増や町営製氷貯氷施設運営費補助金（</a:t>
          </a:r>
          <a:r>
            <a:rPr kumimoji="1" lang="en-US" altLang="ja-JP" sz="1100">
              <a:latin typeface="ＭＳ Ｐゴシック" panose="020B0600070205080204" pitchFamily="50" charset="-128"/>
              <a:ea typeface="ＭＳ Ｐゴシック" panose="020B0600070205080204" pitchFamily="50" charset="-128"/>
            </a:rPr>
            <a:t>7,000</a:t>
          </a:r>
          <a:r>
            <a:rPr kumimoji="1" lang="ja-JP" altLang="en-US" sz="1100">
              <a:latin typeface="ＭＳ Ｐゴシック" panose="020B0600070205080204" pitchFamily="50" charset="-128"/>
              <a:ea typeface="ＭＳ Ｐゴシック" panose="020B0600070205080204" pitchFamily="50" charset="-128"/>
            </a:rPr>
            <a:t>千円）増等によるもの。</a:t>
          </a:r>
        </a:p>
        <a:p>
          <a:r>
            <a:rPr kumimoji="1" lang="ja-JP" altLang="en-US" sz="1100">
              <a:latin typeface="ＭＳ Ｐゴシック" panose="020B0600070205080204" pitchFamily="50" charset="-128"/>
              <a:ea typeface="ＭＳ Ｐゴシック" panose="020B0600070205080204" pitchFamily="50" charset="-128"/>
            </a:rPr>
            <a:t>　商工費は住民一人当たり</a:t>
          </a:r>
          <a:r>
            <a:rPr kumimoji="1" lang="en-US" altLang="ja-JP" sz="1100">
              <a:latin typeface="ＭＳ Ｐゴシック" panose="020B0600070205080204" pitchFamily="50" charset="-128"/>
              <a:ea typeface="ＭＳ Ｐゴシック" panose="020B0600070205080204" pitchFamily="50" charset="-128"/>
            </a:rPr>
            <a:t>33,047</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％増となっている。主な要因は、ブルーツーリズム推進事業（</a:t>
          </a:r>
          <a:r>
            <a:rPr kumimoji="1" lang="en-US" altLang="ja-JP" sz="1100">
              <a:latin typeface="ＭＳ Ｐゴシック" panose="020B0600070205080204" pitchFamily="50" charset="-128"/>
              <a:ea typeface="ＭＳ Ｐゴシック" panose="020B0600070205080204" pitchFamily="50" charset="-128"/>
            </a:rPr>
            <a:t>41,013</a:t>
          </a:r>
          <a:r>
            <a:rPr kumimoji="1" lang="ja-JP" altLang="en-US" sz="1100">
              <a:latin typeface="ＭＳ Ｐゴシック" panose="020B0600070205080204" pitchFamily="50" charset="-128"/>
              <a:ea typeface="ＭＳ Ｐゴシック" panose="020B0600070205080204" pitchFamily="50" charset="-128"/>
            </a:rPr>
            <a:t>千円）増や消費喚起生活者支援給付金（</a:t>
          </a:r>
          <a:r>
            <a:rPr kumimoji="1" lang="en-US" altLang="ja-JP" sz="1100">
              <a:latin typeface="ＭＳ Ｐゴシック" panose="020B0600070205080204" pitchFamily="50" charset="-128"/>
              <a:ea typeface="ＭＳ Ｐゴシック" panose="020B0600070205080204" pitchFamily="50" charset="-128"/>
            </a:rPr>
            <a:t>44,733</a:t>
          </a:r>
          <a:r>
            <a:rPr kumimoji="1" lang="ja-JP" altLang="en-US" sz="1100">
              <a:latin typeface="ＭＳ Ｐゴシック" panose="020B0600070205080204" pitchFamily="50" charset="-128"/>
              <a:ea typeface="ＭＳ Ｐゴシック" panose="020B0600070205080204" pitchFamily="50" charset="-128"/>
            </a:rPr>
            <a:t>千円）増等によるもの。</a:t>
          </a:r>
        </a:p>
        <a:p>
          <a:r>
            <a:rPr kumimoji="1" lang="ja-JP" altLang="en-US" sz="1100">
              <a:latin typeface="ＭＳ Ｐゴシック" panose="020B0600070205080204" pitchFamily="50" charset="-128"/>
              <a:ea typeface="ＭＳ Ｐゴシック" panose="020B0600070205080204" pitchFamily="50" charset="-128"/>
            </a:rPr>
            <a:t>　土木費は住民一人当たり</a:t>
          </a:r>
          <a:r>
            <a:rPr kumimoji="1" lang="en-US" altLang="ja-JP" sz="1100">
              <a:latin typeface="ＭＳ Ｐゴシック" panose="020B0600070205080204" pitchFamily="50" charset="-128"/>
              <a:ea typeface="ＭＳ Ｐゴシック" panose="020B0600070205080204" pitchFamily="50" charset="-128"/>
            </a:rPr>
            <a:t>54,166</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15.6</a:t>
          </a:r>
          <a:r>
            <a:rPr kumimoji="1" lang="ja-JP" altLang="en-US" sz="1100">
              <a:latin typeface="ＭＳ Ｐゴシック" panose="020B0600070205080204" pitchFamily="50" charset="-128"/>
              <a:ea typeface="ＭＳ Ｐゴシック" panose="020B0600070205080204" pitchFamily="50" charset="-128"/>
            </a:rPr>
            <a:t>％増となっている。主な要因は、除雪業務委託料（</a:t>
          </a:r>
          <a:r>
            <a:rPr kumimoji="1" lang="en-US" altLang="ja-JP" sz="1100">
              <a:latin typeface="ＭＳ Ｐゴシック" panose="020B0600070205080204" pitchFamily="50" charset="-128"/>
              <a:ea typeface="ＭＳ Ｐゴシック" panose="020B0600070205080204" pitchFamily="50" charset="-128"/>
            </a:rPr>
            <a:t>65,400</a:t>
          </a:r>
          <a:r>
            <a:rPr kumimoji="1" lang="ja-JP" altLang="en-US" sz="1100">
              <a:latin typeface="ＭＳ Ｐゴシック" panose="020B0600070205080204" pitchFamily="50" charset="-128"/>
              <a:ea typeface="ＭＳ Ｐゴシック" panose="020B0600070205080204" pitchFamily="50" charset="-128"/>
            </a:rPr>
            <a:t>千円）増等によるもの。</a:t>
          </a:r>
        </a:p>
        <a:p>
          <a:r>
            <a:rPr kumimoji="1" lang="ja-JP" altLang="en-US" sz="1100">
              <a:latin typeface="ＭＳ Ｐゴシック" panose="020B0600070205080204" pitchFamily="50" charset="-128"/>
              <a:ea typeface="ＭＳ Ｐゴシック" panose="020B0600070205080204" pitchFamily="50" charset="-128"/>
            </a:rPr>
            <a:t>　消防費は住民一人当たり</a:t>
          </a:r>
          <a:r>
            <a:rPr kumimoji="1" lang="en-US" altLang="ja-JP" sz="1100">
              <a:latin typeface="ＭＳ Ｐゴシック" panose="020B0600070205080204" pitchFamily="50" charset="-128"/>
              <a:ea typeface="ＭＳ Ｐゴシック" panose="020B0600070205080204" pitchFamily="50" charset="-128"/>
            </a:rPr>
            <a:t>42,840</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33.3</a:t>
          </a:r>
          <a:r>
            <a:rPr kumimoji="1" lang="ja-JP" altLang="en-US" sz="1100">
              <a:latin typeface="ＭＳ Ｐゴシック" panose="020B0600070205080204" pitchFamily="50" charset="-128"/>
              <a:ea typeface="ＭＳ Ｐゴシック" panose="020B0600070205080204" pitchFamily="50" charset="-128"/>
            </a:rPr>
            <a:t>％増となっている。主な要因は、地域防災計画改定業務委託料（</a:t>
          </a:r>
          <a:r>
            <a:rPr kumimoji="1" lang="en-US" altLang="ja-JP" sz="1100">
              <a:latin typeface="ＭＳ Ｐゴシック" panose="020B0600070205080204" pitchFamily="50" charset="-128"/>
              <a:ea typeface="ＭＳ Ｐゴシック" panose="020B0600070205080204" pitchFamily="50" charset="-128"/>
            </a:rPr>
            <a:t>3,179</a:t>
          </a:r>
          <a:r>
            <a:rPr kumimoji="1" lang="ja-JP" altLang="en-US" sz="1100">
              <a:latin typeface="ＭＳ Ｐゴシック" panose="020B0600070205080204" pitchFamily="50" charset="-128"/>
              <a:ea typeface="ＭＳ Ｐゴシック" panose="020B0600070205080204" pitchFamily="50" charset="-128"/>
            </a:rPr>
            <a:t>千円）増や津波避難計画策定業務委託料（</a:t>
          </a:r>
          <a:r>
            <a:rPr kumimoji="1" lang="en-US" altLang="ja-JP" sz="1100">
              <a:latin typeface="ＭＳ Ｐゴシック" panose="020B0600070205080204" pitchFamily="50" charset="-128"/>
              <a:ea typeface="ＭＳ Ｐゴシック" panose="020B0600070205080204" pitchFamily="50" charset="-128"/>
            </a:rPr>
            <a:t>8,987</a:t>
          </a:r>
          <a:r>
            <a:rPr kumimoji="1" lang="ja-JP" altLang="en-US" sz="1100">
              <a:latin typeface="ＭＳ Ｐゴシック" panose="020B0600070205080204" pitchFamily="50" charset="-128"/>
              <a:ea typeface="ＭＳ Ｐゴシック" panose="020B0600070205080204" pitchFamily="50" charset="-128"/>
            </a:rPr>
            <a:t>千円）増等によるもの。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教育費は住民一人当たり</a:t>
          </a:r>
          <a:r>
            <a:rPr kumimoji="1" lang="en-US" altLang="ja-JP" sz="1100">
              <a:latin typeface="ＭＳ Ｐゴシック" panose="020B0600070205080204" pitchFamily="50" charset="-128"/>
              <a:ea typeface="ＭＳ Ｐゴシック" panose="020B0600070205080204" pitchFamily="50" charset="-128"/>
            </a:rPr>
            <a:t>68,370</a:t>
          </a:r>
          <a:r>
            <a:rPr kumimoji="1" lang="ja-JP" altLang="en-US" sz="11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％増となっている。主な要因は、教職員住宅解体工事（</a:t>
          </a:r>
          <a:r>
            <a:rPr kumimoji="1" lang="en-US" altLang="ja-JP" sz="1100">
              <a:latin typeface="ＭＳ Ｐゴシック" panose="020B0600070205080204" pitchFamily="50" charset="-128"/>
              <a:ea typeface="ＭＳ Ｐゴシック" panose="020B0600070205080204" pitchFamily="50" charset="-128"/>
            </a:rPr>
            <a:t>4,939</a:t>
          </a:r>
          <a:r>
            <a:rPr kumimoji="1" lang="ja-JP" altLang="en-US" sz="1100">
              <a:latin typeface="ＭＳ Ｐゴシック" panose="020B0600070205080204" pitchFamily="50" charset="-128"/>
              <a:ea typeface="ＭＳ Ｐゴシック" panose="020B0600070205080204" pitchFamily="50" charset="-128"/>
            </a:rPr>
            <a:t>千円）増や通学バス購入費（</a:t>
          </a:r>
          <a:r>
            <a:rPr kumimoji="1" lang="en-US" altLang="ja-JP" sz="1100">
              <a:latin typeface="ＭＳ Ｐゴシック" panose="020B0600070205080204" pitchFamily="50" charset="-128"/>
              <a:ea typeface="ＭＳ Ｐゴシック" panose="020B0600070205080204" pitchFamily="50" charset="-128"/>
            </a:rPr>
            <a:t>18,895</a:t>
          </a:r>
          <a:r>
            <a:rPr kumimoji="1" lang="ja-JP" altLang="en-US" sz="1100">
              <a:latin typeface="ＭＳ Ｐゴシック" panose="020B0600070205080204" pitchFamily="50" charset="-128"/>
              <a:ea typeface="ＭＳ Ｐゴシック" panose="020B0600070205080204" pitchFamily="50" charset="-128"/>
            </a:rPr>
            <a:t>千円）増等によるもの。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岩手県洋野町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アフターコロナとなり、中止していた事業が再開した影響等により、財政調整基金を</a:t>
          </a:r>
          <a:r>
            <a:rPr kumimoji="1" lang="en-US" altLang="ja-JP" sz="1000">
              <a:solidFill>
                <a:sysClr val="windowText" lastClr="000000"/>
              </a:solidFill>
              <a:latin typeface="ＭＳ ゴシック" pitchFamily="49" charset="-128"/>
              <a:ea typeface="ＭＳ ゴシック" pitchFamily="49" charset="-128"/>
            </a:rPr>
            <a:t>250,000</a:t>
          </a:r>
          <a:r>
            <a:rPr kumimoji="1" lang="ja-JP" altLang="en-US" sz="1000">
              <a:solidFill>
                <a:sysClr val="windowText" lastClr="000000"/>
              </a:solidFill>
              <a:latin typeface="ＭＳ ゴシック" pitchFamily="49" charset="-128"/>
              <a:ea typeface="ＭＳ ゴシック" pitchFamily="49" charset="-128"/>
            </a:rPr>
            <a:t>千円取り崩したことから、残高は△</a:t>
          </a:r>
          <a:r>
            <a:rPr kumimoji="1" lang="en-US" altLang="ja-JP" sz="1000">
              <a:solidFill>
                <a:sysClr val="windowText" lastClr="000000"/>
              </a:solidFill>
              <a:latin typeface="ＭＳ ゴシック" pitchFamily="49" charset="-128"/>
              <a:ea typeface="ＭＳ ゴシック" pitchFamily="49" charset="-128"/>
            </a:rPr>
            <a:t>182,913</a:t>
          </a:r>
          <a:r>
            <a:rPr kumimoji="1" lang="ja-JP" altLang="en-US" sz="1000">
              <a:solidFill>
                <a:sysClr val="windowText" lastClr="000000"/>
              </a:solidFill>
              <a:latin typeface="ＭＳ ゴシック" pitchFamily="49" charset="-128"/>
              <a:ea typeface="ＭＳ ゴシック" pitchFamily="49" charset="-128"/>
            </a:rPr>
            <a:t>千円減となり標準財政規模比で</a:t>
          </a:r>
          <a:r>
            <a:rPr kumimoji="1" lang="en-US" altLang="ja-JP" sz="1000">
              <a:solidFill>
                <a:sysClr val="windowText" lastClr="000000"/>
              </a:solidFill>
              <a:latin typeface="ＭＳ ゴシック" pitchFamily="49" charset="-128"/>
              <a:ea typeface="ＭＳ ゴシック" pitchFamily="49" charset="-128"/>
            </a:rPr>
            <a:t>38.43</a:t>
          </a:r>
          <a:r>
            <a:rPr kumimoji="1" lang="ja-JP" altLang="en-US" sz="1000">
              <a:solidFill>
                <a:sysClr val="windowText" lastClr="000000"/>
              </a:solidFill>
              <a:latin typeface="ＭＳ ゴシック" pitchFamily="49" charset="-128"/>
              <a:ea typeface="ＭＳ ゴシック" pitchFamily="49" charset="-128"/>
            </a:rPr>
            <a:t>％、△</a:t>
          </a:r>
          <a:r>
            <a:rPr kumimoji="1" lang="en-US" altLang="ja-JP" sz="1000">
              <a:solidFill>
                <a:sysClr val="windowText" lastClr="000000"/>
              </a:solidFill>
              <a:latin typeface="ＭＳ ゴシック" pitchFamily="49" charset="-128"/>
              <a:ea typeface="ＭＳ ゴシック" pitchFamily="49" charset="-128"/>
            </a:rPr>
            <a:t>2.55</a:t>
          </a:r>
          <a:r>
            <a:rPr kumimoji="1" lang="ja-JP" altLang="en-US" sz="1000">
              <a:solidFill>
                <a:sysClr val="windowText" lastClr="000000"/>
              </a:solidFill>
              <a:latin typeface="ＭＳ ゴシック" pitchFamily="49" charset="-128"/>
              <a:ea typeface="ＭＳ ゴシック" pitchFamily="49" charset="-128"/>
            </a:rPr>
            <a:t>％減となった。令和元年度以来の取り崩しとなったが、今後も基金の取り崩しが見込まれることから、繰入れの抑制を図りつつ積立額をコントロールし基金の持続可能な活用を図る必要がある。</a:t>
          </a:r>
          <a:endParaRPr kumimoji="1" lang="en-US" altLang="ja-JP" sz="1000">
            <a:solidFill>
              <a:sysClr val="windowText" lastClr="000000"/>
            </a:solidFill>
            <a:latin typeface="ＭＳ ゴシック" pitchFamily="49" charset="-128"/>
            <a:ea typeface="ＭＳ ゴシック" pitchFamily="49" charset="-128"/>
          </a:endParaRPr>
        </a:p>
        <a:p>
          <a:r>
            <a:rPr kumimoji="1" lang="ja-JP" altLang="en-US" sz="1000">
              <a:solidFill>
                <a:sysClr val="windowText" lastClr="000000"/>
              </a:solidFill>
              <a:latin typeface="ＭＳ ゴシック" pitchFamily="49" charset="-128"/>
              <a:ea typeface="ＭＳ ゴシック" pitchFamily="49" charset="-128"/>
            </a:rPr>
            <a:t>　実質収支については、歳入歳出差引額が減少（</a:t>
          </a:r>
          <a:r>
            <a:rPr kumimoji="1" lang="en-US" altLang="ja-JP" sz="1000">
              <a:solidFill>
                <a:sysClr val="windowText" lastClr="000000"/>
              </a:solidFill>
              <a:latin typeface="ＭＳ ゴシック" pitchFamily="49" charset="-128"/>
              <a:ea typeface="ＭＳ ゴシック" pitchFamily="49" charset="-128"/>
            </a:rPr>
            <a:t>R4:69,275</a:t>
          </a:r>
          <a:r>
            <a:rPr kumimoji="1" lang="ja-JP" altLang="en-US" sz="1000">
              <a:solidFill>
                <a:sysClr val="windowText" lastClr="000000"/>
              </a:solidFill>
              <a:latin typeface="ＭＳ ゴシック" pitchFamily="49" charset="-128"/>
              <a:ea typeface="ＭＳ ゴシック" pitchFamily="49" charset="-128"/>
            </a:rPr>
            <a:t>千円→</a:t>
          </a:r>
          <a:r>
            <a:rPr kumimoji="1" lang="en-US" altLang="ja-JP" sz="1000">
              <a:solidFill>
                <a:sysClr val="windowText" lastClr="000000"/>
              </a:solidFill>
              <a:latin typeface="ＭＳ ゴシック" pitchFamily="49" charset="-128"/>
              <a:ea typeface="ＭＳ ゴシック" pitchFamily="49" charset="-128"/>
            </a:rPr>
            <a:t>R5:31,682</a:t>
          </a:r>
          <a:r>
            <a:rPr kumimoji="1" lang="ja-JP" altLang="en-US" sz="1000">
              <a:solidFill>
                <a:sysClr val="windowText" lastClr="000000"/>
              </a:solidFill>
              <a:latin typeface="ＭＳ ゴシック" pitchFamily="49" charset="-128"/>
              <a:ea typeface="ＭＳ ゴシック" pitchFamily="49" charset="-128"/>
            </a:rPr>
            <a:t>千円）し、実質収支は△</a:t>
          </a:r>
          <a:r>
            <a:rPr kumimoji="1" lang="en-US" altLang="ja-JP" sz="1000">
              <a:solidFill>
                <a:sysClr val="windowText" lastClr="000000"/>
              </a:solidFill>
              <a:latin typeface="ＭＳ ゴシック" pitchFamily="49" charset="-128"/>
              <a:ea typeface="ＭＳ ゴシック" pitchFamily="49" charset="-128"/>
            </a:rPr>
            <a:t>37,593</a:t>
          </a:r>
          <a:r>
            <a:rPr kumimoji="1" lang="ja-JP" altLang="en-US" sz="1000">
              <a:solidFill>
                <a:sysClr val="windowText" lastClr="000000"/>
              </a:solidFill>
              <a:latin typeface="ＭＳ ゴシック" pitchFamily="49" charset="-128"/>
              <a:ea typeface="ＭＳ ゴシック" pitchFamily="49" charset="-128"/>
            </a:rPr>
            <a:t>千円の減となり、標準財政規模比で</a:t>
          </a:r>
          <a:r>
            <a:rPr kumimoji="1" lang="en-US" altLang="ja-JP" sz="1000">
              <a:solidFill>
                <a:sysClr val="windowText" lastClr="000000"/>
              </a:solidFill>
              <a:latin typeface="ＭＳ ゴシック" pitchFamily="49" charset="-128"/>
              <a:ea typeface="ＭＳ ゴシック" pitchFamily="49" charset="-128"/>
            </a:rPr>
            <a:t>0.46</a:t>
          </a:r>
          <a:r>
            <a:rPr kumimoji="1" lang="ja-JP" altLang="en-US" sz="1000">
              <a:solidFill>
                <a:sysClr val="windowText" lastClr="000000"/>
              </a:solidFill>
              <a:latin typeface="ＭＳ ゴシック" pitchFamily="49" charset="-128"/>
              <a:ea typeface="ＭＳ ゴシック" pitchFamily="49" charset="-128"/>
            </a:rPr>
            <a:t>％（△</a:t>
          </a:r>
          <a:r>
            <a:rPr kumimoji="1" lang="en-US" altLang="ja-JP" sz="1000">
              <a:solidFill>
                <a:sysClr val="windowText" lastClr="000000"/>
              </a:solidFill>
              <a:latin typeface="ＭＳ ゴシック" pitchFamily="49" charset="-128"/>
              <a:ea typeface="ＭＳ ゴシック" pitchFamily="49" charset="-128"/>
            </a:rPr>
            <a:t>0.55</a:t>
          </a:r>
          <a:r>
            <a:rPr kumimoji="1" lang="ja-JP" altLang="en-US" sz="1000">
              <a:solidFill>
                <a:sysClr val="windowText" lastClr="000000"/>
              </a:solidFill>
              <a:latin typeface="ＭＳ ゴシック" pitchFamily="49" charset="-128"/>
              <a:ea typeface="ＭＳ ゴシック" pitchFamily="49" charset="-128"/>
            </a:rPr>
            <a:t>ポイント）となった。</a:t>
          </a:r>
        </a:p>
        <a:p>
          <a:r>
            <a:rPr kumimoji="1" lang="ja-JP" altLang="en-US" sz="1000">
              <a:solidFill>
                <a:sysClr val="windowText" lastClr="000000"/>
              </a:solidFill>
              <a:latin typeface="ＭＳ ゴシック" pitchFamily="49" charset="-128"/>
              <a:ea typeface="ＭＳ ゴシック" pitchFamily="49" charset="-128"/>
            </a:rPr>
            <a:t>　今後は、人口減少に伴う地方交付税の実質的な減、給与改定に伴う人件費の増や物価高騰の影響等により今後一層厳しい財政状況が見込まれることから、経常経費の縮減を進めるなどの努力が必要である。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岩手県洋野町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病院事業については、剰余額が</a:t>
          </a:r>
          <a:r>
            <a:rPr kumimoji="1" lang="en-US" altLang="ja-JP" sz="1200">
              <a:solidFill>
                <a:sysClr val="windowText" lastClr="000000"/>
              </a:solidFill>
              <a:latin typeface="ＭＳ ゴシック" pitchFamily="49" charset="-128"/>
              <a:ea typeface="ＭＳ ゴシック" pitchFamily="49" charset="-128"/>
            </a:rPr>
            <a:t>934,585</a:t>
          </a:r>
          <a:r>
            <a:rPr kumimoji="1" lang="ja-JP" altLang="en-US" sz="1200">
              <a:solidFill>
                <a:sysClr val="windowText" lastClr="000000"/>
              </a:solidFill>
              <a:latin typeface="ＭＳ ゴシック" pitchFamily="49" charset="-128"/>
              <a:ea typeface="ＭＳ ゴシック" pitchFamily="49" charset="-128"/>
            </a:rPr>
            <a:t>千円となり、昨年度と比較して△</a:t>
          </a:r>
          <a:r>
            <a:rPr kumimoji="1" lang="en-US" altLang="ja-JP" sz="1200">
              <a:solidFill>
                <a:sysClr val="windowText" lastClr="000000"/>
              </a:solidFill>
              <a:latin typeface="ＭＳ ゴシック" pitchFamily="49" charset="-128"/>
              <a:ea typeface="ＭＳ ゴシック" pitchFamily="49" charset="-128"/>
            </a:rPr>
            <a:t>69,660</a:t>
          </a:r>
          <a:r>
            <a:rPr kumimoji="1" lang="ja-JP" altLang="en-US" sz="1200">
              <a:solidFill>
                <a:sysClr val="windowText" lastClr="000000"/>
              </a:solidFill>
              <a:latin typeface="ＭＳ ゴシック" pitchFamily="49" charset="-128"/>
              <a:ea typeface="ＭＳ ゴシック" pitchFamily="49" charset="-128"/>
            </a:rPr>
            <a:t>千円の減、標準財政規模比で△</a:t>
          </a:r>
          <a:r>
            <a:rPr kumimoji="1" lang="en-US" altLang="ja-JP" sz="1200">
              <a:solidFill>
                <a:sysClr val="windowText" lastClr="000000"/>
              </a:solidFill>
              <a:latin typeface="ＭＳ ゴシック" pitchFamily="49" charset="-128"/>
              <a:ea typeface="ＭＳ ゴシック" pitchFamily="49" charset="-128"/>
            </a:rPr>
            <a:t>0.97</a:t>
          </a:r>
          <a:r>
            <a:rPr kumimoji="1" lang="ja-JP" altLang="en-US" sz="1200">
              <a:solidFill>
                <a:sysClr val="windowText" lastClr="000000"/>
              </a:solidFill>
              <a:latin typeface="ＭＳ ゴシック" pitchFamily="49" charset="-128"/>
              <a:ea typeface="ＭＳ ゴシック" pitchFamily="49" charset="-128"/>
            </a:rPr>
            <a:t>ポイントの減となった。主な減の要因は医業外収益における新型コロナウイルス感染症入院施設等確保事業補助金の減少などであり、地域医療の主導的な役割を担う病院であることから、医業収益を確保し、良質な医療・介護サービスの提供に努めて行く必要がある。</a:t>
          </a:r>
        </a:p>
        <a:p>
          <a:r>
            <a:rPr kumimoji="1" lang="ja-JP" altLang="en-US" sz="1200">
              <a:solidFill>
                <a:sysClr val="windowText" lastClr="000000"/>
              </a:solidFill>
              <a:latin typeface="ＭＳ ゴシック" pitchFamily="49" charset="-128"/>
              <a:ea typeface="ＭＳ ゴシック" pitchFamily="49" charset="-128"/>
            </a:rPr>
            <a:t>　水道事業については、剰余額が</a:t>
          </a:r>
          <a:r>
            <a:rPr kumimoji="1" lang="en-US" altLang="ja-JP" sz="1200">
              <a:solidFill>
                <a:sysClr val="windowText" lastClr="000000"/>
              </a:solidFill>
              <a:latin typeface="ＭＳ ゴシック" pitchFamily="49" charset="-128"/>
              <a:ea typeface="ＭＳ ゴシック" pitchFamily="49" charset="-128"/>
            </a:rPr>
            <a:t>809,078</a:t>
          </a:r>
          <a:r>
            <a:rPr kumimoji="1" lang="ja-JP" altLang="en-US" sz="1200">
              <a:solidFill>
                <a:sysClr val="windowText" lastClr="000000"/>
              </a:solidFill>
              <a:latin typeface="ＭＳ ゴシック" pitchFamily="49" charset="-128"/>
              <a:ea typeface="ＭＳ ゴシック" pitchFamily="49" charset="-128"/>
            </a:rPr>
            <a:t>千円となり、昨年度と比較して</a:t>
          </a:r>
          <a:r>
            <a:rPr kumimoji="1" lang="en-US" altLang="ja-JP" sz="1200">
              <a:solidFill>
                <a:sysClr val="windowText" lastClr="000000"/>
              </a:solidFill>
              <a:latin typeface="ＭＳ ゴシック" pitchFamily="49" charset="-128"/>
              <a:ea typeface="ＭＳ ゴシック" pitchFamily="49" charset="-128"/>
            </a:rPr>
            <a:t>27,620</a:t>
          </a:r>
          <a:r>
            <a:rPr kumimoji="1" lang="ja-JP" altLang="en-US" sz="1200">
              <a:solidFill>
                <a:sysClr val="windowText" lastClr="000000"/>
              </a:solidFill>
              <a:latin typeface="ＭＳ ゴシック" pitchFamily="49" charset="-128"/>
              <a:ea typeface="ＭＳ ゴシック" pitchFamily="49" charset="-128"/>
            </a:rPr>
            <a:t>千円の増、標準財政規模比で</a:t>
          </a:r>
          <a:r>
            <a:rPr kumimoji="1" lang="en-US" altLang="ja-JP" sz="1200">
              <a:solidFill>
                <a:sysClr val="windowText" lastClr="000000"/>
              </a:solidFill>
              <a:latin typeface="ＭＳ ゴシック" pitchFamily="49" charset="-128"/>
              <a:ea typeface="ＭＳ ゴシック" pitchFamily="49" charset="-128"/>
            </a:rPr>
            <a:t>0.44</a:t>
          </a:r>
          <a:r>
            <a:rPr kumimoji="1" lang="ja-JP" altLang="en-US" sz="1200">
              <a:solidFill>
                <a:sysClr val="windowText" lastClr="000000"/>
              </a:solidFill>
              <a:latin typeface="ＭＳ ゴシック" pitchFamily="49" charset="-128"/>
              <a:ea typeface="ＭＳ ゴシック" pitchFamily="49" charset="-128"/>
            </a:rPr>
            <a:t>ポイントの増となった。主な増の要因は事業収益の減少よりも事業費用の減少が大きかったものであり、今後においても給水人口の減少等により厳しい事業経営が予測されるが、町民生活の根幹を支える重要なライフラインであることから、安全で良質の水の安定供給に努めて行く必要があ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国民健康保険会計については実質収支が</a:t>
          </a:r>
          <a:r>
            <a:rPr kumimoji="1" lang="en-US" altLang="ja-JP" sz="1200">
              <a:solidFill>
                <a:sysClr val="windowText" lastClr="000000"/>
              </a:solidFill>
              <a:latin typeface="ＭＳ ゴシック" pitchFamily="49" charset="-128"/>
              <a:ea typeface="ＭＳ ゴシック" pitchFamily="49" charset="-128"/>
            </a:rPr>
            <a:t>45,018</a:t>
          </a:r>
          <a:r>
            <a:rPr kumimoji="1" lang="ja-JP" altLang="en-US" sz="1200">
              <a:solidFill>
                <a:sysClr val="windowText" lastClr="000000"/>
              </a:solidFill>
              <a:latin typeface="ＭＳ ゴシック" pitchFamily="49" charset="-128"/>
              <a:ea typeface="ＭＳ ゴシック" pitchFamily="49" charset="-128"/>
            </a:rPr>
            <a:t>千円の増となったことから、標準財政規模比で</a:t>
          </a:r>
          <a:r>
            <a:rPr kumimoji="1" lang="en-US" altLang="ja-JP" sz="1200">
              <a:solidFill>
                <a:sysClr val="windowText" lastClr="000000"/>
              </a:solidFill>
              <a:latin typeface="ＭＳ ゴシック" pitchFamily="49" charset="-128"/>
              <a:ea typeface="ＭＳ ゴシック" pitchFamily="49" charset="-128"/>
            </a:rPr>
            <a:t>1.34</a:t>
          </a: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0.66</a:t>
          </a:r>
          <a:r>
            <a:rPr kumimoji="1" lang="ja-JP" altLang="en-US" sz="1200">
              <a:solidFill>
                <a:sysClr val="windowText" lastClr="000000"/>
              </a:solidFill>
              <a:latin typeface="ＭＳ ゴシック" pitchFamily="49" charset="-128"/>
              <a:ea typeface="ＭＳ ゴシック" pitchFamily="49" charset="-128"/>
            </a:rPr>
            <a:t>ポイント増となった。</a:t>
          </a:r>
        </a:p>
        <a:p>
          <a:r>
            <a:rPr kumimoji="1" lang="ja-JP" altLang="en-US" sz="1200">
              <a:solidFill>
                <a:sysClr val="windowText" lastClr="000000"/>
              </a:solidFill>
              <a:latin typeface="ＭＳ ゴシック" pitchFamily="49" charset="-128"/>
              <a:ea typeface="ＭＳ ゴシック" pitchFamily="49" charset="-128"/>
            </a:rPr>
            <a:t>　一般会計については、実質収支が△</a:t>
          </a:r>
          <a:r>
            <a:rPr kumimoji="1" lang="en-US" altLang="ja-JP" sz="1200">
              <a:solidFill>
                <a:sysClr val="windowText" lastClr="000000"/>
              </a:solidFill>
              <a:latin typeface="ＭＳ ゴシック" pitchFamily="49" charset="-128"/>
              <a:ea typeface="ＭＳ ゴシック" pitchFamily="49" charset="-128"/>
            </a:rPr>
            <a:t>80,524</a:t>
          </a:r>
          <a:r>
            <a:rPr kumimoji="1" lang="ja-JP" altLang="en-US" sz="1200">
              <a:solidFill>
                <a:sysClr val="windowText" lastClr="000000"/>
              </a:solidFill>
              <a:latin typeface="ＭＳ ゴシック" pitchFamily="49" charset="-128"/>
              <a:ea typeface="ＭＳ ゴシック" pitchFamily="49" charset="-128"/>
            </a:rPr>
            <a:t>千円の減となったことから、標準財政規模比で</a:t>
          </a:r>
          <a:r>
            <a:rPr kumimoji="1" lang="en-US" altLang="ja-JP" sz="1200">
              <a:solidFill>
                <a:sysClr val="windowText" lastClr="000000"/>
              </a:solidFill>
              <a:latin typeface="ＭＳ ゴシック" pitchFamily="49" charset="-128"/>
              <a:ea typeface="ＭＳ ゴシック" pitchFamily="49" charset="-128"/>
            </a:rPr>
            <a:t>0.46</a:t>
          </a: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0.54</a:t>
          </a:r>
          <a:r>
            <a:rPr kumimoji="1" lang="ja-JP" altLang="en-US" sz="1200">
              <a:solidFill>
                <a:sysClr val="windowText" lastClr="000000"/>
              </a:solidFill>
              <a:latin typeface="ＭＳ ゴシック" pitchFamily="49" charset="-128"/>
              <a:ea typeface="ＭＳ ゴシック" pitchFamily="49" charset="-128"/>
            </a:rPr>
            <a:t>ポイント減となった。</a:t>
          </a:r>
        </a:p>
        <a:p>
          <a:r>
            <a:rPr kumimoji="1" lang="ja-JP" altLang="en-US" sz="1200">
              <a:solidFill>
                <a:sysClr val="windowText" lastClr="000000"/>
              </a:solidFill>
              <a:latin typeface="ＭＳ ゴシック" pitchFamily="49" charset="-128"/>
              <a:ea typeface="ＭＳ ゴシック" pitchFamily="49" charset="-128"/>
            </a:rPr>
            <a:t>　その他の会計についても、一般会計からの繰入金等で黒字を維持している状況であるが、一般会計の負担を必要最少限に抑えるため、基準外繰入を抑えるよう努め、収支均衡を図っている状況である。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12288;&#36001;&#25919;/31&#12381;&#12398;&#20182;&#65288;&#36001;&#25919;&#38306;&#20418;&#65289;/25%20&#36001;&#25919;&#29366;&#27841;&#36039;&#26009;&#38598;&#8230;&#26087;&#36001;&#25919;&#27604;&#36611;&#20998;&#26512;&#34920;&#31561;/R7(&#20196;&#21644;5&#24180;&#24230;&#27770;&#31639;&#20998;)/03%20&#36001;&#25919;&#29366;&#27841;&#36039;&#26009;&#38598;&#20316;&#25104;&#65288;2&#22238;&#30446;&#65289;/03-01%20&#24066;&#30010;&#26449;&#8594;&#30476;&#65288;&#30906;&#35469;&#29992;&#65289;/32%20&#27915;&#37326;&#30010;(0908)&#12288;&#9679;/&#12304;&#36001;&#25919;&#29366;&#27841;&#36039;&#26009;&#38598;&#12305;_035076_&#27915;&#3732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27.5</v>
          </cell>
          <cell r="BX51">
            <v>18.899999999999999</v>
          </cell>
          <cell r="CF51">
            <v>8.6999999999999993</v>
          </cell>
        </row>
        <row r="53">
          <cell r="BP53">
            <v>67.099999999999994</v>
          </cell>
          <cell r="BX53">
            <v>68.7</v>
          </cell>
          <cell r="CF53">
            <v>70.099999999999994</v>
          </cell>
          <cell r="CN53">
            <v>71.599999999999994</v>
          </cell>
          <cell r="CV53">
            <v>73.2</v>
          </cell>
        </row>
        <row r="55">
          <cell r="AN55" t="str">
            <v>類似団体内平均値</v>
          </cell>
          <cell r="BP55">
            <v>20</v>
          </cell>
          <cell r="BX55">
            <v>10.199999999999999</v>
          </cell>
          <cell r="CF55">
            <v>0</v>
          </cell>
          <cell r="CN55">
            <v>0</v>
          </cell>
          <cell r="CV55">
            <v>0</v>
          </cell>
        </row>
        <row r="57">
          <cell r="BP57">
            <v>60.7</v>
          </cell>
          <cell r="BX57">
            <v>61.1</v>
          </cell>
          <cell r="CF57">
            <v>64.3</v>
          </cell>
          <cell r="CN57">
            <v>65.7</v>
          </cell>
          <cell r="CV57">
            <v>66.3</v>
          </cell>
        </row>
        <row r="72">
          <cell r="BP72" t="str">
            <v>R01</v>
          </cell>
          <cell r="BX72" t="str">
            <v>R02</v>
          </cell>
          <cell r="CF72" t="str">
            <v>R03</v>
          </cell>
          <cell r="CN72" t="str">
            <v>R04</v>
          </cell>
          <cell r="CV72" t="str">
            <v>R05</v>
          </cell>
        </row>
        <row r="73">
          <cell r="AN73" t="str">
            <v>当該団体値</v>
          </cell>
          <cell r="BP73">
            <v>27.5</v>
          </cell>
          <cell r="BX73">
            <v>18.899999999999999</v>
          </cell>
          <cell r="CF73">
            <v>8.6999999999999993</v>
          </cell>
        </row>
        <row r="75">
          <cell r="BP75">
            <v>12.6</v>
          </cell>
          <cell r="BX75">
            <v>12.2</v>
          </cell>
          <cell r="CF75">
            <v>11.6</v>
          </cell>
          <cell r="CN75">
            <v>11.4</v>
          </cell>
          <cell r="CV75">
            <v>11.5</v>
          </cell>
        </row>
        <row r="77">
          <cell r="AN77" t="str">
            <v>類似団体内平均値</v>
          </cell>
          <cell r="BP77">
            <v>20</v>
          </cell>
          <cell r="BX77">
            <v>10.199999999999999</v>
          </cell>
          <cell r="CF77">
            <v>0</v>
          </cell>
          <cell r="CN77">
            <v>0</v>
          </cell>
          <cell r="CV77">
            <v>0</v>
          </cell>
        </row>
        <row r="79">
          <cell r="BP79">
            <v>8.9</v>
          </cell>
          <cell r="BX79">
            <v>8.6999999999999993</v>
          </cell>
          <cell r="CF79">
            <v>8</v>
          </cell>
          <cell r="CN79">
            <v>8</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11090332</v>
      </c>
      <c r="BO4" s="371"/>
      <c r="BP4" s="371"/>
      <c r="BQ4" s="371"/>
      <c r="BR4" s="371"/>
      <c r="BS4" s="371"/>
      <c r="BT4" s="371"/>
      <c r="BU4" s="372"/>
      <c r="BV4" s="370">
        <v>11260951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0.5</v>
      </c>
      <c r="CU4" s="377"/>
      <c r="CV4" s="377"/>
      <c r="CW4" s="377"/>
      <c r="CX4" s="377"/>
      <c r="CY4" s="377"/>
      <c r="CZ4" s="377"/>
      <c r="DA4" s="378"/>
      <c r="DB4" s="376">
        <v>1</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11051149</v>
      </c>
      <c r="BO5" s="408"/>
      <c r="BP5" s="408"/>
      <c r="BQ5" s="408"/>
      <c r="BR5" s="408"/>
      <c r="BS5" s="408"/>
      <c r="BT5" s="408"/>
      <c r="BU5" s="409"/>
      <c r="BV5" s="407">
        <v>11148745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91.3</v>
      </c>
      <c r="CU5" s="405"/>
      <c r="CV5" s="405"/>
      <c r="CW5" s="405"/>
      <c r="CX5" s="405"/>
      <c r="CY5" s="405"/>
      <c r="CZ5" s="405"/>
      <c r="DA5" s="406"/>
      <c r="DB5" s="404">
        <v>90.3</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39183</v>
      </c>
      <c r="BO6" s="408"/>
      <c r="BP6" s="408"/>
      <c r="BQ6" s="408"/>
      <c r="BR6" s="408"/>
      <c r="BS6" s="408"/>
      <c r="BT6" s="408"/>
      <c r="BU6" s="409"/>
      <c r="BV6" s="407">
        <v>112206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91.7</v>
      </c>
      <c r="CU6" s="445"/>
      <c r="CV6" s="445"/>
      <c r="CW6" s="445"/>
      <c r="CX6" s="445"/>
      <c r="CY6" s="445"/>
      <c r="CZ6" s="445"/>
      <c r="DA6" s="446"/>
      <c r="DB6" s="444">
        <v>91.2</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7501</v>
      </c>
      <c r="BO7" s="408"/>
      <c r="BP7" s="408"/>
      <c r="BQ7" s="408"/>
      <c r="BR7" s="408"/>
      <c r="BS7" s="408"/>
      <c r="BT7" s="408"/>
      <c r="BU7" s="409"/>
      <c r="BV7" s="407">
        <v>42931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6849493</v>
      </c>
      <c r="CU7" s="408"/>
      <c r="CV7" s="408"/>
      <c r="CW7" s="408"/>
      <c r="CX7" s="408"/>
      <c r="CY7" s="408"/>
      <c r="CZ7" s="408"/>
      <c r="DA7" s="409"/>
      <c r="DB7" s="407">
        <v>6870000</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31682</v>
      </c>
      <c r="BO8" s="408"/>
      <c r="BP8" s="408"/>
      <c r="BQ8" s="408"/>
      <c r="BR8" s="408"/>
      <c r="BS8" s="408"/>
      <c r="BT8" s="408"/>
      <c r="BU8" s="409"/>
      <c r="BV8" s="407">
        <v>69275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0.26</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15091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-37593</v>
      </c>
      <c r="BO9" s="408"/>
      <c r="BP9" s="408"/>
      <c r="BQ9" s="408"/>
      <c r="BR9" s="408"/>
      <c r="BS9" s="408"/>
      <c r="BT9" s="408"/>
      <c r="BU9" s="409"/>
      <c r="BV9" s="407">
        <v>-496988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17.2</v>
      </c>
      <c r="CU9" s="405"/>
      <c r="CV9" s="405"/>
      <c r="CW9" s="405"/>
      <c r="CX9" s="405"/>
      <c r="CY9" s="405"/>
      <c r="CZ9" s="405"/>
      <c r="DA9" s="406"/>
      <c r="DB9" s="404">
        <v>18.600000000000001</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16693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67087</v>
      </c>
      <c r="BO10" s="408"/>
      <c r="BP10" s="408"/>
      <c r="BQ10" s="408"/>
      <c r="BR10" s="408"/>
      <c r="BS10" s="408"/>
      <c r="BT10" s="408"/>
      <c r="BU10" s="409"/>
      <c r="BV10" s="407">
        <v>301172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15051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250000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14975</v>
      </c>
      <c r="S13" s="492"/>
      <c r="T13" s="492"/>
      <c r="U13" s="492"/>
      <c r="V13" s="493"/>
      <c r="W13" s="423" t="s">
        <v>131</v>
      </c>
      <c r="X13" s="424"/>
      <c r="Y13" s="424"/>
      <c r="Z13" s="424"/>
      <c r="AA13" s="424"/>
      <c r="AB13" s="414"/>
      <c r="AC13" s="458">
        <v>1399</v>
      </c>
      <c r="AD13" s="459"/>
      <c r="AE13" s="459"/>
      <c r="AF13" s="459"/>
      <c r="AG13" s="501"/>
      <c r="AH13" s="458">
        <v>1566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-220506</v>
      </c>
      <c r="BO13" s="408"/>
      <c r="BP13" s="408"/>
      <c r="BQ13" s="408"/>
      <c r="BR13" s="408"/>
      <c r="BS13" s="408"/>
      <c r="BT13" s="408"/>
      <c r="BU13" s="409"/>
      <c r="BV13" s="407">
        <v>-195816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11.5</v>
      </c>
      <c r="CU13" s="405"/>
      <c r="CV13" s="405"/>
      <c r="CW13" s="405"/>
      <c r="CX13" s="405"/>
      <c r="CY13" s="405"/>
      <c r="CZ13" s="405"/>
      <c r="DA13" s="406"/>
      <c r="DB13" s="404">
        <v>11.4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15421</v>
      </c>
      <c r="S14" s="492"/>
      <c r="T14" s="492"/>
      <c r="U14" s="492"/>
      <c r="V14" s="493"/>
      <c r="W14" s="397"/>
      <c r="X14" s="398"/>
      <c r="Y14" s="398"/>
      <c r="Z14" s="398"/>
      <c r="AA14" s="398"/>
      <c r="AB14" s="387"/>
      <c r="AC14" s="494">
        <v>19.3</v>
      </c>
      <c r="AD14" s="495"/>
      <c r="AE14" s="495"/>
      <c r="AF14" s="495"/>
      <c r="AG14" s="496"/>
      <c r="AH14" s="494">
        <v>20.100000000000001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15351</v>
      </c>
      <c r="S15" s="492"/>
      <c r="T15" s="492"/>
      <c r="U15" s="492"/>
      <c r="V15" s="493"/>
      <c r="W15" s="423" t="s">
        <v>137</v>
      </c>
      <c r="X15" s="424"/>
      <c r="Y15" s="424"/>
      <c r="Z15" s="424"/>
      <c r="AA15" s="424"/>
      <c r="AB15" s="414"/>
      <c r="AC15" s="458">
        <v>2137</v>
      </c>
      <c r="AD15" s="459"/>
      <c r="AE15" s="459"/>
      <c r="AF15" s="459"/>
      <c r="AG15" s="501"/>
      <c r="AH15" s="458">
        <v>2348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1740516</v>
      </c>
      <c r="BO15" s="371"/>
      <c r="BP15" s="371"/>
      <c r="BQ15" s="371"/>
      <c r="BR15" s="371"/>
      <c r="BS15" s="371"/>
      <c r="BT15" s="371"/>
      <c r="BU15" s="372"/>
      <c r="BV15" s="370">
        <v>1681453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29.5</v>
      </c>
      <c r="AD16" s="495"/>
      <c r="AE16" s="495"/>
      <c r="AF16" s="495"/>
      <c r="AG16" s="496"/>
      <c r="AH16" s="494">
        <v>30.2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6407049</v>
      </c>
      <c r="BO16" s="408"/>
      <c r="BP16" s="408"/>
      <c r="BQ16" s="408"/>
      <c r="BR16" s="408"/>
      <c r="BS16" s="408"/>
      <c r="BT16" s="408"/>
      <c r="BU16" s="409"/>
      <c r="BV16" s="407">
        <v>6438067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3700</v>
      </c>
      <c r="AD17" s="459"/>
      <c r="AE17" s="459"/>
      <c r="AF17" s="459"/>
      <c r="AG17" s="501"/>
      <c r="AH17" s="458">
        <v>3860</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2153234</v>
      </c>
      <c r="BO17" s="408"/>
      <c r="BP17" s="408"/>
      <c r="BQ17" s="408"/>
      <c r="BR17" s="408"/>
      <c r="BS17" s="408"/>
      <c r="BT17" s="408"/>
      <c r="BU17" s="409"/>
      <c r="BV17" s="407">
        <v>2084798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146</v>
      </c>
      <c r="C18" s="450"/>
      <c r="D18" s="450"/>
      <c r="E18" s="530"/>
      <c r="F18" s="530"/>
      <c r="G18" s="530"/>
      <c r="H18" s="530"/>
      <c r="I18" s="530"/>
      <c r="J18" s="530"/>
      <c r="K18" s="530"/>
      <c r="L18" s="531">
        <v>302.92</v>
      </c>
      <c r="M18" s="531"/>
      <c r="N18" s="531"/>
      <c r="O18" s="531"/>
      <c r="P18" s="531"/>
      <c r="Q18" s="531"/>
      <c r="R18" s="532"/>
      <c r="S18" s="532"/>
      <c r="T18" s="532"/>
      <c r="U18" s="532"/>
      <c r="V18" s="533"/>
      <c r="W18" s="425"/>
      <c r="X18" s="426"/>
      <c r="Y18" s="426"/>
      <c r="Z18" s="426"/>
      <c r="AA18" s="426"/>
      <c r="AB18" s="417"/>
      <c r="AC18" s="534">
        <v>51.1</v>
      </c>
      <c r="AD18" s="535"/>
      <c r="AE18" s="535"/>
      <c r="AF18" s="535"/>
      <c r="AG18" s="536"/>
      <c r="AH18" s="534">
        <v>49.7</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6142607</v>
      </c>
      <c r="BO18" s="408"/>
      <c r="BP18" s="408"/>
      <c r="BQ18" s="408"/>
      <c r="BR18" s="408"/>
      <c r="BS18" s="408"/>
      <c r="BT18" s="408"/>
      <c r="BU18" s="409"/>
      <c r="BV18" s="407">
        <v>6133327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148</v>
      </c>
      <c r="C19" s="450"/>
      <c r="D19" s="450"/>
      <c r="E19" s="530"/>
      <c r="F19" s="530"/>
      <c r="G19" s="530"/>
      <c r="H19" s="530"/>
      <c r="I19" s="530"/>
      <c r="J19" s="530"/>
      <c r="K19" s="530"/>
      <c r="L19" s="538">
        <v>50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8326469</v>
      </c>
      <c r="BO19" s="408"/>
      <c r="BP19" s="408"/>
      <c r="BQ19" s="408"/>
      <c r="BR19" s="408"/>
      <c r="BS19" s="408"/>
      <c r="BT19" s="408"/>
      <c r="BU19" s="409"/>
      <c r="BV19" s="407">
        <v>8424812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150</v>
      </c>
      <c r="C20" s="450"/>
      <c r="D20" s="450"/>
      <c r="E20" s="530"/>
      <c r="F20" s="530"/>
      <c r="G20" s="530"/>
      <c r="H20" s="530"/>
      <c r="I20" s="530"/>
      <c r="J20" s="530"/>
      <c r="K20" s="530"/>
      <c r="L20" s="538">
        <v>5793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10110305</v>
      </c>
      <c r="BO22" s="371"/>
      <c r="BP22" s="371"/>
      <c r="BQ22" s="371"/>
      <c r="BR22" s="371"/>
      <c r="BS22" s="371"/>
      <c r="BT22" s="371"/>
      <c r="BU22" s="372"/>
      <c r="BV22" s="370">
        <v>11081432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8728376</v>
      </c>
      <c r="BO23" s="408"/>
      <c r="BP23" s="408"/>
      <c r="BQ23" s="408"/>
      <c r="BR23" s="408"/>
      <c r="BS23" s="408"/>
      <c r="BT23" s="408"/>
      <c r="BU23" s="409"/>
      <c r="BV23" s="407">
        <v>9480961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160</v>
      </c>
      <c r="F24" s="437"/>
      <c r="G24" s="437"/>
      <c r="H24" s="437"/>
      <c r="I24" s="437"/>
      <c r="J24" s="437"/>
      <c r="K24" s="438"/>
      <c r="L24" s="458">
        <v>1</v>
      </c>
      <c r="M24" s="459"/>
      <c r="N24" s="459"/>
      <c r="O24" s="459"/>
      <c r="P24" s="501"/>
      <c r="Q24" s="458">
        <v>6480</v>
      </c>
      <c r="R24" s="459"/>
      <c r="S24" s="459"/>
      <c r="T24" s="459"/>
      <c r="U24" s="459"/>
      <c r="V24" s="501"/>
      <c r="W24" s="553"/>
      <c r="X24" s="554"/>
      <c r="Y24" s="555"/>
      <c r="Z24" s="457" t="s">
        <v>161</v>
      </c>
      <c r="AA24" s="437"/>
      <c r="AB24" s="437"/>
      <c r="AC24" s="437"/>
      <c r="AD24" s="437"/>
      <c r="AE24" s="437"/>
      <c r="AF24" s="437"/>
      <c r="AG24" s="438"/>
      <c r="AH24" s="458">
        <v>191</v>
      </c>
      <c r="AI24" s="459"/>
      <c r="AJ24" s="459"/>
      <c r="AK24" s="459"/>
      <c r="AL24" s="501"/>
      <c r="AM24" s="458">
        <v>571663</v>
      </c>
      <c r="AN24" s="459"/>
      <c r="AO24" s="459"/>
      <c r="AP24" s="459"/>
      <c r="AQ24" s="459"/>
      <c r="AR24" s="501"/>
      <c r="AS24" s="458">
        <v>2993</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6998903</v>
      </c>
      <c r="BO24" s="408"/>
      <c r="BP24" s="408"/>
      <c r="BQ24" s="408"/>
      <c r="BR24" s="408"/>
      <c r="BS24" s="408"/>
      <c r="BT24" s="408"/>
      <c r="BU24" s="409"/>
      <c r="BV24" s="407">
        <v>7623970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163</v>
      </c>
      <c r="F25" s="437"/>
      <c r="G25" s="437"/>
      <c r="H25" s="437"/>
      <c r="I25" s="437"/>
      <c r="J25" s="437"/>
      <c r="K25" s="438"/>
      <c r="L25" s="458">
        <v>1</v>
      </c>
      <c r="M25" s="459"/>
      <c r="N25" s="459"/>
      <c r="O25" s="459"/>
      <c r="P25" s="501"/>
      <c r="Q25" s="458">
        <v>5610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9414</v>
      </c>
      <c r="BO25" s="371"/>
      <c r="BP25" s="371"/>
      <c r="BQ25" s="371"/>
      <c r="BR25" s="371"/>
      <c r="BS25" s="371"/>
      <c r="BT25" s="371"/>
      <c r="BU25" s="372"/>
      <c r="BV25" s="370">
        <v>11239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166</v>
      </c>
      <c r="F26" s="437"/>
      <c r="G26" s="437"/>
      <c r="H26" s="437"/>
      <c r="I26" s="437"/>
      <c r="J26" s="437"/>
      <c r="K26" s="438"/>
      <c r="L26" s="458">
        <v>1</v>
      </c>
      <c r="M26" s="459"/>
      <c r="N26" s="459"/>
      <c r="O26" s="459"/>
      <c r="P26" s="501"/>
      <c r="Q26" s="458">
        <v>5400</v>
      </c>
      <c r="R26" s="459"/>
      <c r="S26" s="459"/>
      <c r="T26" s="459"/>
      <c r="U26" s="459"/>
      <c r="V26" s="501"/>
      <c r="W26" s="553"/>
      <c r="X26" s="554"/>
      <c r="Y26" s="555"/>
      <c r="Z26" s="457" t="s">
        <v>167</v>
      </c>
      <c r="AA26" s="559"/>
      <c r="AB26" s="559"/>
      <c r="AC26" s="559"/>
      <c r="AD26" s="559"/>
      <c r="AE26" s="559"/>
      <c r="AF26" s="559"/>
      <c r="AG26" s="560"/>
      <c r="AH26" s="458">
        <v>4</v>
      </c>
      <c r="AI26" s="459"/>
      <c r="AJ26" s="459"/>
      <c r="AK26" s="459"/>
      <c r="AL26" s="501"/>
      <c r="AM26" s="458">
        <v>11616</v>
      </c>
      <c r="AN26" s="459"/>
      <c r="AO26" s="459"/>
      <c r="AP26" s="459"/>
      <c r="AQ26" s="459"/>
      <c r="AR26" s="501"/>
      <c r="AS26" s="458">
        <v>2904</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169</v>
      </c>
      <c r="F27" s="437"/>
      <c r="G27" s="437"/>
      <c r="H27" s="437"/>
      <c r="I27" s="437"/>
      <c r="J27" s="437"/>
      <c r="K27" s="438"/>
      <c r="L27" s="458">
        <v>1</v>
      </c>
      <c r="M27" s="459"/>
      <c r="N27" s="459"/>
      <c r="O27" s="459"/>
      <c r="P27" s="501"/>
      <c r="Q27" s="458">
        <v>2730</v>
      </c>
      <c r="R27" s="459"/>
      <c r="S27" s="459"/>
      <c r="T27" s="459"/>
      <c r="U27" s="459"/>
      <c r="V27" s="501"/>
      <c r="W27" s="553"/>
      <c r="X27" s="554"/>
      <c r="Y27" s="555"/>
      <c r="Z27" s="457" t="s">
        <v>170</v>
      </c>
      <c r="AA27" s="437"/>
      <c r="AB27" s="437"/>
      <c r="AC27" s="437"/>
      <c r="AD27" s="437"/>
      <c r="AE27" s="437"/>
      <c r="AF27" s="437"/>
      <c r="AG27" s="438"/>
      <c r="AH27" s="458">
        <v>1</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303117</v>
      </c>
      <c r="BO27" s="527"/>
      <c r="BP27" s="527"/>
      <c r="BQ27" s="527"/>
      <c r="BR27" s="527"/>
      <c r="BS27" s="527"/>
      <c r="BT27" s="527"/>
      <c r="BU27" s="528"/>
      <c r="BV27" s="526">
        <v>303117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2290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2632457</v>
      </c>
      <c r="BO28" s="371"/>
      <c r="BP28" s="371"/>
      <c r="BQ28" s="371"/>
      <c r="BR28" s="371"/>
      <c r="BS28" s="371"/>
      <c r="BT28" s="371"/>
      <c r="BU28" s="372"/>
      <c r="BV28" s="370">
        <v>2815370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14</v>
      </c>
      <c r="M29" s="459"/>
      <c r="N29" s="459"/>
      <c r="O29" s="459"/>
      <c r="P29" s="501"/>
      <c r="Q29" s="458">
        <v>2110</v>
      </c>
      <c r="R29" s="459"/>
      <c r="S29" s="459"/>
      <c r="T29" s="459"/>
      <c r="U29" s="459"/>
      <c r="V29" s="501"/>
      <c r="W29" s="556"/>
      <c r="X29" s="557"/>
      <c r="Y29" s="558"/>
      <c r="Z29" s="457" t="s">
        <v>177</v>
      </c>
      <c r="AA29" s="437"/>
      <c r="AB29" s="437"/>
      <c r="AC29" s="437"/>
      <c r="AD29" s="437"/>
      <c r="AE29" s="437"/>
      <c r="AF29" s="437"/>
      <c r="AG29" s="438"/>
      <c r="AH29" s="458">
        <v>192</v>
      </c>
      <c r="AI29" s="459"/>
      <c r="AJ29" s="459"/>
      <c r="AK29" s="459"/>
      <c r="AL29" s="501"/>
      <c r="AM29" s="458">
        <v>574818</v>
      </c>
      <c r="AN29" s="459"/>
      <c r="AO29" s="459"/>
      <c r="AP29" s="459"/>
      <c r="AQ29" s="459"/>
      <c r="AR29" s="501"/>
      <c r="AS29" s="458">
        <v>2994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609322</v>
      </c>
      <c r="BO29" s="408"/>
      <c r="BP29" s="408"/>
      <c r="BQ29" s="408"/>
      <c r="BR29" s="408"/>
      <c r="BS29" s="408"/>
      <c r="BT29" s="408"/>
      <c r="BU29" s="409"/>
      <c r="BV29" s="407">
        <v>588144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92.4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2462007</v>
      </c>
      <c r="BO30" s="527"/>
      <c r="BP30" s="527"/>
      <c r="BQ30" s="527"/>
      <c r="BR30" s="527"/>
      <c r="BS30" s="527"/>
      <c r="BT30" s="527"/>
      <c r="BU30" s="528"/>
      <c r="BV30" s="526">
        <v>2606952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国民健康保険種市病院事業会計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IF('各会計、関係団体の財政状況及び健全化判断比率'!B33="","",'各会計、関係団体の財政状況及び健全化判断比率'!B33)</f>
        <v>魚市場事業特別会計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久慈広域連合（一般会計）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一般社団法人　大野畜産公社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国民健康保険診療施設特別会計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81"/>
      <c r="BE35" s="597">
        <f t="shared" ref="BE35:BE43" si="1">IF(BG35="","",BE34+1)</f>
        <v>8</v>
      </c>
      <c r="BF35" s="597"/>
      <c r="BG35" s="598" t="str">
        <f>IF('各会計、関係団体の財政状況及び健全化判断比率'!B34="","",'各会計、関係団体の財政状況及び健全化判断比率'!B34)</f>
        <v>公共下水道事業特別会計</v>
      </c>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久慈広域連合（特別会計）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一般社団法人　大野ふるさと公社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9</v>
      </c>
      <c r="BF36" s="597"/>
      <c r="BG36" s="598" t="str">
        <f>IF('各会計、関係団体の財政状況及び健全化判断比率'!B35="","",'各会計、関係団体の財政状況及び健全化判断比率'!B35)</f>
        <v>農業集落排水事業特別会計</v>
      </c>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岩手県市町村総合事務組合（一般会計）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10</v>
      </c>
      <c r="BF37" s="597"/>
      <c r="BG37" s="598" t="str">
        <f>IF('各会計、関係団体の財政状況及び健全化判断比率'!B36="","",'各会計、関係団体の財政状況及び健全化判断比率'!B36)</f>
        <v>生活排水処理事業特別会計</v>
      </c>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岩手県市町村総合事務組合（特別会計）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岩手県後期高齢者医療広域連合（一般会計）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岩手県後期高齢者医療広域連合（特別会計）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6Hthmk65bLo7J4eSo7mFPBnGVphv/CqMCwO2jFNUVVSU7qroaJ97cfxCuK5ppcwm4wijl9ISPGYJrELLK5V2Cw==" saltValue="+OBN/vMmlME2VFTtYN9pT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537</v>
      </c>
      <c r="D34" s="1151"/>
      <c r="E34" s="1152"/>
      <c r="F34" s="32">
        <v>13.07</v>
      </c>
      <c r="G34" s="33">
        <v>12.07</v>
      </c>
      <c r="H34" s="33">
        <v>12.62</v>
      </c>
      <c r="I34" s="33">
        <v>14.61</v>
      </c>
      <c r="J34" s="34">
        <v>13.64</v>
      </c>
      <c r="K34" s="22"/>
      <c r="L34" s="22"/>
      <c r="M34" s="22"/>
      <c r="N34" s="22"/>
      <c r="O34" s="22"/>
      <c r="P34" s="22"/>
    </row>
    <row r="35" spans="1:16" ht="39" customHeight="1" x14ac:dyDescent="0.2">
      <c r="A35" s="22"/>
      <c r="B35" s="35"/>
      <c r="C35" s="1145" t="s">
        <v>538</v>
      </c>
      <c r="D35" s="1146"/>
      <c r="E35" s="1147"/>
      <c r="F35" s="36">
        <v>11.96</v>
      </c>
      <c r="G35" s="37">
        <v>12.35</v>
      </c>
      <c r="H35" s="37">
        <v>11.55</v>
      </c>
      <c r="I35" s="37">
        <v>11.37</v>
      </c>
      <c r="J35" s="38">
        <v>11.81</v>
      </c>
      <c r="K35" s="22"/>
      <c r="L35" s="22"/>
      <c r="M35" s="22"/>
      <c r="N35" s="22"/>
      <c r="O35" s="22"/>
      <c r="P35" s="22"/>
    </row>
    <row r="36" spans="1:16" ht="39" customHeight="1" x14ac:dyDescent="0.2">
      <c r="A36" s="22"/>
      <c r="B36" s="35"/>
      <c r="C36" s="1145" t="s">
        <v>539</v>
      </c>
      <c r="D36" s="1146"/>
      <c r="E36" s="1147"/>
      <c r="F36" s="36">
        <v>0.72</v>
      </c>
      <c r="G36" s="37">
        <v>0.25</v>
      </c>
      <c r="H36" s="37">
        <v>0.28000000000000003</v>
      </c>
      <c r="I36" s="37">
        <v>0.68</v>
      </c>
      <c r="J36" s="38">
        <v>1.34</v>
      </c>
      <c r="K36" s="22"/>
      <c r="L36" s="22"/>
      <c r="M36" s="22"/>
      <c r="N36" s="22"/>
      <c r="O36" s="22"/>
      <c r="P36" s="22"/>
    </row>
    <row r="37" spans="1:16" ht="39" customHeight="1" x14ac:dyDescent="0.2">
      <c r="A37" s="22"/>
      <c r="B37" s="35"/>
      <c r="C37" s="1145" t="s">
        <v>540</v>
      </c>
      <c r="D37" s="1146"/>
      <c r="E37" s="1147"/>
      <c r="F37" s="36">
        <v>1.31</v>
      </c>
      <c r="G37" s="37">
        <v>7.37</v>
      </c>
      <c r="H37" s="37">
        <v>7.96</v>
      </c>
      <c r="I37" s="37">
        <v>1</v>
      </c>
      <c r="J37" s="38">
        <v>0.46</v>
      </c>
      <c r="K37" s="22"/>
      <c r="L37" s="22"/>
      <c r="M37" s="22"/>
      <c r="N37" s="22"/>
      <c r="O37" s="22"/>
      <c r="P37" s="22"/>
    </row>
    <row r="38" spans="1:16" ht="39" customHeight="1" x14ac:dyDescent="0.2">
      <c r="A38" s="22"/>
      <c r="B38" s="35"/>
      <c r="C38" s="1145" t="s">
        <v>541</v>
      </c>
      <c r="D38" s="1146"/>
      <c r="E38" s="1147"/>
      <c r="F38" s="36">
        <v>0.06</v>
      </c>
      <c r="G38" s="37">
        <v>0.08</v>
      </c>
      <c r="H38" s="37">
        <v>0.05</v>
      </c>
      <c r="I38" s="37">
        <v>0.06</v>
      </c>
      <c r="J38" s="38">
        <v>0.14000000000000001</v>
      </c>
      <c r="K38" s="22"/>
      <c r="L38" s="22"/>
      <c r="M38" s="22"/>
      <c r="N38" s="22"/>
      <c r="O38" s="22"/>
      <c r="P38" s="22"/>
    </row>
    <row r="39" spans="1:16" ht="39" customHeight="1" x14ac:dyDescent="0.2">
      <c r="A39" s="22"/>
      <c r="B39" s="35"/>
      <c r="C39" s="1145" t="s">
        <v>542</v>
      </c>
      <c r="D39" s="1146"/>
      <c r="E39" s="1147"/>
      <c r="F39" s="36">
        <v>0.11</v>
      </c>
      <c r="G39" s="37">
        <v>0.08</v>
      </c>
      <c r="H39" s="37">
        <v>0.09</v>
      </c>
      <c r="I39" s="37">
        <v>7.0000000000000007E-2</v>
      </c>
      <c r="J39" s="38">
        <v>0.08</v>
      </c>
      <c r="K39" s="22"/>
      <c r="L39" s="22"/>
      <c r="M39" s="22"/>
      <c r="N39" s="22"/>
      <c r="O39" s="22"/>
      <c r="P39" s="22"/>
    </row>
    <row r="40" spans="1:16" ht="39" customHeight="1" x14ac:dyDescent="0.2">
      <c r="A40" s="22"/>
      <c r="B40" s="35"/>
      <c r="C40" s="1145" t="s">
        <v>543</v>
      </c>
      <c r="D40" s="1146"/>
      <c r="E40" s="1147"/>
      <c r="F40" s="36">
        <v>0.01</v>
      </c>
      <c r="G40" s="37">
        <v>0.01</v>
      </c>
      <c r="H40" s="37">
        <v>0.01</v>
      </c>
      <c r="I40" s="37">
        <v>0.03</v>
      </c>
      <c r="J40" s="38">
        <v>0.04</v>
      </c>
      <c r="K40" s="22"/>
      <c r="L40" s="22"/>
      <c r="M40" s="22"/>
      <c r="N40" s="22"/>
      <c r="O40" s="22"/>
      <c r="P40" s="22"/>
    </row>
    <row r="41" spans="1:16" ht="39" customHeight="1" x14ac:dyDescent="0.2">
      <c r="A41" s="22"/>
      <c r="B41" s="35"/>
      <c r="C41" s="1145" t="s">
        <v>544</v>
      </c>
      <c r="D41" s="1146"/>
      <c r="E41" s="1147"/>
      <c r="F41" s="36">
        <v>0.04</v>
      </c>
      <c r="G41" s="37">
        <v>0.01</v>
      </c>
      <c r="H41" s="37">
        <v>0.02</v>
      </c>
      <c r="I41" s="37">
        <v>0.03</v>
      </c>
      <c r="J41" s="38">
        <v>0.03</v>
      </c>
      <c r="K41" s="22"/>
      <c r="L41" s="22"/>
      <c r="M41" s="22"/>
      <c r="N41" s="22"/>
      <c r="O41" s="22"/>
      <c r="P41" s="22"/>
    </row>
    <row r="42" spans="1:16" ht="39" customHeight="1" x14ac:dyDescent="0.2">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546</v>
      </c>
      <c r="D43" s="1149"/>
      <c r="E43" s="1150"/>
      <c r="F43" s="41">
        <v>0</v>
      </c>
      <c r="G43" s="42">
        <v>0.01</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orUz/mRcxMYC/CXyG/JYP3LaG/jvmUYgD1Qs9T3hb6QCajpfaf5nLU/VT1W1MZHNz8BDkg+ADmhMg/3/PHAcw==" saltValue="X2nrV8CJ0BbrIXgSW2vz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1648</v>
      </c>
      <c r="L45" s="60">
        <v>1562</v>
      </c>
      <c r="M45" s="60">
        <v>1611</v>
      </c>
      <c r="N45" s="60">
        <v>1647</v>
      </c>
      <c r="O45" s="61">
        <v>1511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451</v>
      </c>
      <c r="L48" s="64">
        <v>440</v>
      </c>
      <c r="M48" s="64">
        <v>424</v>
      </c>
      <c r="N48" s="64">
        <v>425</v>
      </c>
      <c r="O48" s="65">
        <v>411</v>
      </c>
      <c r="P48" s="48"/>
      <c r="Q48" s="48"/>
      <c r="R48" s="48"/>
      <c r="S48" s="48"/>
      <c r="T48" s="48"/>
      <c r="U48" s="48"/>
    </row>
    <row r="49" spans="1:21" ht="30.75" customHeight="1" x14ac:dyDescent="0.2">
      <c r="A49" s="48"/>
      <c r="B49" s="1155"/>
      <c r="C49" s="1156"/>
      <c r="D49" s="62"/>
      <c r="E49" s="1161" t="s">
        <v>14</v>
      </c>
      <c r="F49" s="1161"/>
      <c r="G49" s="1161"/>
      <c r="H49" s="1161"/>
      <c r="I49" s="1161"/>
      <c r="J49" s="1162"/>
      <c r="K49" s="63">
        <v>1</v>
      </c>
      <c r="L49" s="64">
        <v>0</v>
      </c>
      <c r="M49" s="64" t="s">
        <v>491</v>
      </c>
      <c r="N49" s="64">
        <v>0</v>
      </c>
      <c r="O49" s="65">
        <v>0</v>
      </c>
      <c r="P49" s="48"/>
      <c r="Q49" s="48"/>
      <c r="R49" s="48"/>
      <c r="S49" s="48"/>
      <c r="T49" s="48"/>
      <c r="U49" s="48"/>
    </row>
    <row r="50" spans="1:21" ht="30.75" customHeight="1" x14ac:dyDescent="0.2">
      <c r="A50" s="48"/>
      <c r="B50" s="1155"/>
      <c r="C50" s="1156"/>
      <c r="D50" s="62"/>
      <c r="E50" s="1161" t="s">
        <v>15</v>
      </c>
      <c r="F50" s="1161"/>
      <c r="G50" s="1161"/>
      <c r="H50" s="1161"/>
      <c r="I50" s="1161"/>
      <c r="J50" s="1162"/>
      <c r="K50" s="63">
        <v>2</v>
      </c>
      <c r="L50" s="64">
        <v>2</v>
      </c>
      <c r="M50" s="64">
        <v>2</v>
      </c>
      <c r="N50" s="64">
        <v>2</v>
      </c>
      <c r="O50" s="65">
        <v>2</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1378</v>
      </c>
      <c r="L52" s="64">
        <v>1398</v>
      </c>
      <c r="M52" s="64">
        <v>1408</v>
      </c>
      <c r="N52" s="64">
        <v>1372</v>
      </c>
      <c r="O52" s="65">
        <v>1289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724</v>
      </c>
      <c r="L53" s="69">
        <v>606</v>
      </c>
      <c r="M53" s="69">
        <v>629</v>
      </c>
      <c r="N53" s="69">
        <v>702</v>
      </c>
      <c r="O53" s="70">
        <v>635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j20IB+eyfKVQyTvP0OTKYTMZTxgTOpJ6tYlnrdE+ev5E9U6tl0nmadLhQGOJJfZkvdfr3hwo/m2TQgEvUYEqw==" saltValue="BEF0J41G5CwhLn2vulEY4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55">
        <v>13215</v>
      </c>
      <c r="J41" s="356">
        <v>12797</v>
      </c>
      <c r="K41" s="356">
        <v>12248</v>
      </c>
      <c r="L41" s="356">
        <v>11081</v>
      </c>
      <c r="M41" s="357">
        <v>10110</v>
      </c>
    </row>
    <row r="42" spans="2:13" ht="27.75" customHeight="1" x14ac:dyDescent="0.2">
      <c r="B42" s="1186"/>
      <c r="C42" s="1187"/>
      <c r="D42" s="106"/>
      <c r="E42" s="1192" t="s">
        <v>32</v>
      </c>
      <c r="F42" s="1192"/>
      <c r="G42" s="1192"/>
      <c r="H42" s="1193"/>
      <c r="I42" s="358" t="s">
        <v>491</v>
      </c>
      <c r="J42" s="359" t="s">
        <v>491</v>
      </c>
      <c r="K42" s="359" t="s">
        <v>491</v>
      </c>
      <c r="L42" s="359" t="s">
        <v>491</v>
      </c>
      <c r="M42" s="360" t="s">
        <v>491</v>
      </c>
    </row>
    <row r="43" spans="2:13" ht="27.75" customHeight="1" x14ac:dyDescent="0.2">
      <c r="B43" s="1186"/>
      <c r="C43" s="1187"/>
      <c r="D43" s="106"/>
      <c r="E43" s="1192" t="s">
        <v>33</v>
      </c>
      <c r="F43" s="1192"/>
      <c r="G43" s="1192"/>
      <c r="H43" s="1193"/>
      <c r="I43" s="358">
        <v>4911</v>
      </c>
      <c r="J43" s="359">
        <v>4613</v>
      </c>
      <c r="K43" s="359">
        <v>4215</v>
      </c>
      <c r="L43" s="359">
        <v>3878</v>
      </c>
      <c r="M43" s="360">
        <v>3523</v>
      </c>
    </row>
    <row r="44" spans="2:13" ht="27.75" customHeight="1" x14ac:dyDescent="0.2">
      <c r="B44" s="1186"/>
      <c r="C44" s="1187"/>
      <c r="D44" s="106"/>
      <c r="E44" s="1192" t="s">
        <v>34</v>
      </c>
      <c r="F44" s="1192"/>
      <c r="G44" s="1192"/>
      <c r="H44" s="1193"/>
      <c r="I44" s="358">
        <v>12</v>
      </c>
      <c r="J44" s="359">
        <v>12</v>
      </c>
      <c r="K44" s="359">
        <v>10</v>
      </c>
      <c r="L44" s="359">
        <v>9</v>
      </c>
      <c r="M44" s="360">
        <v>9</v>
      </c>
    </row>
    <row r="45" spans="2:13" ht="27.75" customHeight="1" x14ac:dyDescent="0.2">
      <c r="B45" s="1186"/>
      <c r="C45" s="1187"/>
      <c r="D45" s="106"/>
      <c r="E45" s="1192" t="s">
        <v>35</v>
      </c>
      <c r="F45" s="1192"/>
      <c r="G45" s="1192"/>
      <c r="H45" s="1193"/>
      <c r="I45" s="358">
        <v>588</v>
      </c>
      <c r="J45" s="359">
        <v>631</v>
      </c>
      <c r="K45" s="359">
        <v>555</v>
      </c>
      <c r="L45" s="359">
        <v>510</v>
      </c>
      <c r="M45" s="360">
        <v>562</v>
      </c>
    </row>
    <row r="46" spans="2:13" ht="27.75" customHeight="1" x14ac:dyDescent="0.2">
      <c r="B46" s="1186"/>
      <c r="C46" s="1187"/>
      <c r="D46" s="107"/>
      <c r="E46" s="1192" t="s">
        <v>36</v>
      </c>
      <c r="F46" s="1192"/>
      <c r="G46" s="1192"/>
      <c r="H46" s="1193"/>
      <c r="I46" s="358" t="s">
        <v>491</v>
      </c>
      <c r="J46" s="359" t="s">
        <v>491</v>
      </c>
      <c r="K46" s="359" t="s">
        <v>491</v>
      </c>
      <c r="L46" s="359" t="s">
        <v>491</v>
      </c>
      <c r="M46" s="360" t="s">
        <v>491</v>
      </c>
    </row>
    <row r="47" spans="2:13" ht="27.75" customHeight="1" x14ac:dyDescent="0.2">
      <c r="B47" s="1186"/>
      <c r="C47" s="1187"/>
      <c r="D47" s="108"/>
      <c r="E47" s="1194" t="s">
        <v>37</v>
      </c>
      <c r="F47" s="1195"/>
      <c r="G47" s="1195"/>
      <c r="H47" s="1196"/>
      <c r="I47" s="358" t="s">
        <v>491</v>
      </c>
      <c r="J47" s="359" t="s">
        <v>491</v>
      </c>
      <c r="K47" s="359" t="s">
        <v>491</v>
      </c>
      <c r="L47" s="359" t="s">
        <v>491</v>
      </c>
      <c r="M47" s="360" t="s">
        <v>491</v>
      </c>
    </row>
    <row r="48" spans="2:13" ht="27.75" customHeight="1" x14ac:dyDescent="0.2">
      <c r="B48" s="1186"/>
      <c r="C48" s="1187"/>
      <c r="D48" s="106"/>
      <c r="E48" s="1192" t="s">
        <v>38</v>
      </c>
      <c r="F48" s="1192"/>
      <c r="G48" s="1192"/>
      <c r="H48" s="1193"/>
      <c r="I48" s="358" t="s">
        <v>491</v>
      </c>
      <c r="J48" s="359" t="s">
        <v>491</v>
      </c>
      <c r="K48" s="359" t="s">
        <v>491</v>
      </c>
      <c r="L48" s="359" t="s">
        <v>491</v>
      </c>
      <c r="M48" s="360" t="s">
        <v>491</v>
      </c>
    </row>
    <row r="49" spans="2:13" ht="27.75" customHeight="1" x14ac:dyDescent="0.2">
      <c r="B49" s="1188"/>
      <c r="C49" s="1189"/>
      <c r="D49" s="106"/>
      <c r="E49" s="1192" t="s">
        <v>39</v>
      </c>
      <c r="F49" s="1192"/>
      <c r="G49" s="1192"/>
      <c r="H49" s="1193"/>
      <c r="I49" s="358" t="s">
        <v>491</v>
      </c>
      <c r="J49" s="359" t="s">
        <v>491</v>
      </c>
      <c r="K49" s="359" t="s">
        <v>491</v>
      </c>
      <c r="L49" s="359" t="s">
        <v>491</v>
      </c>
      <c r="M49" s="360" t="s">
        <v>491</v>
      </c>
    </row>
    <row r="50" spans="2:13" ht="27.75" customHeight="1" x14ac:dyDescent="0.2">
      <c r="B50" s="1197" t="s">
        <v>40</v>
      </c>
      <c r="C50" s="1198"/>
      <c r="D50" s="109"/>
      <c r="E50" s="1192" t="s">
        <v>41</v>
      </c>
      <c r="F50" s="1192"/>
      <c r="G50" s="1192"/>
      <c r="H50" s="1193"/>
      <c r="I50" s="358">
        <v>4681</v>
      </c>
      <c r="J50" s="359">
        <v>4731</v>
      </c>
      <c r="K50" s="359">
        <v>4889</v>
      </c>
      <c r="L50" s="359">
        <v>5201</v>
      </c>
      <c r="M50" s="360">
        <v>4905</v>
      </c>
    </row>
    <row r="51" spans="2:13" ht="27.75" customHeight="1" x14ac:dyDescent="0.2">
      <c r="B51" s="1186"/>
      <c r="C51" s="1187"/>
      <c r="D51" s="106"/>
      <c r="E51" s="1192" t="s">
        <v>42</v>
      </c>
      <c r="F51" s="1192"/>
      <c r="G51" s="1192"/>
      <c r="H51" s="1193"/>
      <c r="I51" s="358">
        <v>715</v>
      </c>
      <c r="J51" s="359">
        <v>661</v>
      </c>
      <c r="K51" s="359">
        <v>595</v>
      </c>
      <c r="L51" s="359">
        <v>534</v>
      </c>
      <c r="M51" s="360">
        <v>478</v>
      </c>
    </row>
    <row r="52" spans="2:13" ht="27.75" customHeight="1" x14ac:dyDescent="0.2">
      <c r="B52" s="1188"/>
      <c r="C52" s="1189"/>
      <c r="D52" s="106"/>
      <c r="E52" s="1192" t="s">
        <v>43</v>
      </c>
      <c r="F52" s="1192"/>
      <c r="G52" s="1192"/>
      <c r="H52" s="1193"/>
      <c r="I52" s="358">
        <v>11828</v>
      </c>
      <c r="J52" s="359">
        <v>11602</v>
      </c>
      <c r="K52" s="359">
        <v>11037</v>
      </c>
      <c r="L52" s="359">
        <v>10215</v>
      </c>
      <c r="M52" s="360">
        <v>9406</v>
      </c>
    </row>
    <row r="53" spans="2:13" ht="27.75" customHeight="1" thickBot="1" x14ac:dyDescent="0.25">
      <c r="B53" s="1199" t="s">
        <v>19</v>
      </c>
      <c r="C53" s="1200"/>
      <c r="D53" s="110"/>
      <c r="E53" s="1201" t="s">
        <v>44</v>
      </c>
      <c r="F53" s="1201"/>
      <c r="G53" s="1201"/>
      <c r="H53" s="1202"/>
      <c r="I53" s="361">
        <v>1501</v>
      </c>
      <c r="J53" s="362">
        <v>1058</v>
      </c>
      <c r="K53" s="362">
        <v>506</v>
      </c>
      <c r="L53" s="362">
        <v>-472</v>
      </c>
      <c r="M53" s="363">
        <v>-585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T4wwdWNsng3nDGYuKlnoW1fjYUlFwc45tA7cs7QCH6JYfd+Mqmj6ESZCSBZ2TXkI6EiQmxJWOtHY858qEZMdw==" saltValue="5WOB2K6KLdhLo5NvRTgY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122">
        <v>2514</v>
      </c>
      <c r="G55" s="122">
        <v>2815</v>
      </c>
      <c r="H55" s="123">
        <v>2632</v>
      </c>
    </row>
    <row r="56" spans="2:8" ht="52.5" customHeight="1" x14ac:dyDescent="0.2">
      <c r="B56" s="124"/>
      <c r="C56" s="1213" t="s">
        <v>47</v>
      </c>
      <c r="D56" s="1213"/>
      <c r="E56" s="1214"/>
      <c r="F56" s="125">
        <v>593</v>
      </c>
      <c r="G56" s="125">
        <v>588</v>
      </c>
      <c r="H56" s="126">
        <v>609</v>
      </c>
    </row>
    <row r="57" spans="2:8" ht="53.25" customHeight="1" x14ac:dyDescent="0.2">
      <c r="B57" s="124"/>
      <c r="C57" s="1215" t="s">
        <v>48</v>
      </c>
      <c r="D57" s="1215"/>
      <c r="E57" s="1216"/>
      <c r="F57" s="127">
        <v>2560</v>
      </c>
      <c r="G57" s="127">
        <v>2607</v>
      </c>
      <c r="H57" s="128">
        <v>2462</v>
      </c>
    </row>
    <row r="58" spans="2:8" ht="45.75" customHeight="1" x14ac:dyDescent="0.2">
      <c r="B58" s="129"/>
      <c r="C58" s="1203" t="s">
        <v>561</v>
      </c>
      <c r="D58" s="1204"/>
      <c r="E58" s="1205"/>
      <c r="F58" s="130">
        <v>1099</v>
      </c>
      <c r="G58" s="130">
        <v>1099</v>
      </c>
      <c r="H58" s="131">
        <v>1099</v>
      </c>
    </row>
    <row r="59" spans="2:8" ht="45.75" customHeight="1" x14ac:dyDescent="0.2">
      <c r="B59" s="129"/>
      <c r="C59" s="1203" t="s">
        <v>562</v>
      </c>
      <c r="D59" s="1204"/>
      <c r="E59" s="1205"/>
      <c r="F59" s="130">
        <v>484</v>
      </c>
      <c r="G59" s="130">
        <v>449</v>
      </c>
      <c r="H59" s="131">
        <v>386</v>
      </c>
    </row>
    <row r="60" spans="2:8" ht="45.75" customHeight="1" x14ac:dyDescent="0.2">
      <c r="B60" s="129"/>
      <c r="C60" s="1203" t="s">
        <v>563</v>
      </c>
      <c r="D60" s="1204"/>
      <c r="E60" s="1205"/>
      <c r="F60" s="130">
        <v>410</v>
      </c>
      <c r="G60" s="130">
        <v>395</v>
      </c>
      <c r="H60" s="131">
        <v>357</v>
      </c>
    </row>
    <row r="61" spans="2:8" ht="45.75" customHeight="1" x14ac:dyDescent="0.2">
      <c r="B61" s="129"/>
      <c r="C61" s="1203" t="s">
        <v>564</v>
      </c>
      <c r="D61" s="1204"/>
      <c r="E61" s="1205"/>
      <c r="F61" s="130">
        <v>357</v>
      </c>
      <c r="G61" s="130">
        <v>400</v>
      </c>
      <c r="H61" s="131">
        <v>351</v>
      </c>
    </row>
    <row r="62" spans="2:8" ht="45.75" customHeight="1" thickBot="1" x14ac:dyDescent="0.25">
      <c r="B62" s="132"/>
      <c r="C62" s="1206" t="s">
        <v>565</v>
      </c>
      <c r="D62" s="1207"/>
      <c r="E62" s="1208"/>
      <c r="F62" s="133">
        <v>67</v>
      </c>
      <c r="G62" s="133">
        <v>76</v>
      </c>
      <c r="H62" s="134">
        <v>76</v>
      </c>
    </row>
    <row r="63" spans="2:8" ht="52.5" customHeight="1" thickBot="1" x14ac:dyDescent="0.25">
      <c r="B63" s="135"/>
      <c r="C63" s="1209" t="s">
        <v>49</v>
      </c>
      <c r="D63" s="1209"/>
      <c r="E63" s="1210"/>
      <c r="F63" s="136">
        <v>5668</v>
      </c>
      <c r="G63" s="136">
        <v>6010</v>
      </c>
      <c r="H63" s="137">
        <v>5704</v>
      </c>
    </row>
    <row r="64" spans="2:8" ht="13.2" x14ac:dyDescent="0.2"/>
  </sheetData>
  <sheetProtection algorithmName="SHA-512" hashValue="q9unWYLBXYh5HFXJjvvcIwgTEtZMtxqsYod/wvd8CxeNMoMrhH4N5HYo/FfyFQ3yH7y/1uSDye+f3qcjXtxPRw==" saltValue="hQbn4mZy1+b/IY4X9fYP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election activeCell="BP63" sqref="BP63"/>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569</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570</v>
      </c>
      <c r="AO51" s="1254"/>
      <c r="AP51" s="1254"/>
      <c r="AQ51" s="1254"/>
      <c r="AR51" s="1254"/>
      <c r="AS51" s="1254"/>
      <c r="AT51" s="1254"/>
      <c r="AU51" s="1254"/>
      <c r="AV51" s="1254"/>
      <c r="AW51" s="1254"/>
      <c r="AX51" s="1254"/>
      <c r="AY51" s="1254"/>
      <c r="AZ51" s="1254"/>
      <c r="BA51" s="1254"/>
      <c r="BB51" s="1254" t="s">
        <v>571</v>
      </c>
      <c r="BC51" s="1254"/>
      <c r="BD51" s="1254"/>
      <c r="BE51" s="1254"/>
      <c r="BF51" s="1254"/>
      <c r="BG51" s="1254"/>
      <c r="BH51" s="1254"/>
      <c r="BI51" s="1254"/>
      <c r="BJ51" s="1254"/>
      <c r="BK51" s="1254"/>
      <c r="BL51" s="1254"/>
      <c r="BM51" s="1254"/>
      <c r="BN51" s="1254"/>
      <c r="BO51" s="1254"/>
      <c r="BP51" s="1255">
        <v>27.5</v>
      </c>
      <c r="BQ51" s="1255"/>
      <c r="BR51" s="1255"/>
      <c r="BS51" s="1255"/>
      <c r="BT51" s="1255"/>
      <c r="BU51" s="1255"/>
      <c r="BV51" s="1255"/>
      <c r="BW51" s="1255"/>
      <c r="BX51" s="1255">
        <v>18.899999999999999</v>
      </c>
      <c r="BY51" s="1255"/>
      <c r="BZ51" s="1255"/>
      <c r="CA51" s="1255"/>
      <c r="CB51" s="1255"/>
      <c r="CC51" s="1255"/>
      <c r="CD51" s="1255"/>
      <c r="CE51" s="1255"/>
      <c r="CF51" s="1255">
        <v>8.6999999999999993</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572</v>
      </c>
      <c r="BC53" s="1254"/>
      <c r="BD53" s="1254"/>
      <c r="BE53" s="1254"/>
      <c r="BF53" s="1254"/>
      <c r="BG53" s="1254"/>
      <c r="BH53" s="1254"/>
      <c r="BI53" s="1254"/>
      <c r="BJ53" s="1254"/>
      <c r="BK53" s="1254"/>
      <c r="BL53" s="1254"/>
      <c r="BM53" s="1254"/>
      <c r="BN53" s="1254"/>
      <c r="BO53" s="1254"/>
      <c r="BP53" s="1255">
        <v>67.099999999999994</v>
      </c>
      <c r="BQ53" s="1255"/>
      <c r="BR53" s="1255"/>
      <c r="BS53" s="1255"/>
      <c r="BT53" s="1255"/>
      <c r="BU53" s="1255"/>
      <c r="BV53" s="1255"/>
      <c r="BW53" s="1255"/>
      <c r="BX53" s="1255">
        <v>68.7</v>
      </c>
      <c r="BY53" s="1255"/>
      <c r="BZ53" s="1255"/>
      <c r="CA53" s="1255"/>
      <c r="CB53" s="1255"/>
      <c r="CC53" s="1255"/>
      <c r="CD53" s="1255"/>
      <c r="CE53" s="1255"/>
      <c r="CF53" s="1255">
        <v>70.099999999999994</v>
      </c>
      <c r="CG53" s="1255"/>
      <c r="CH53" s="1255"/>
      <c r="CI53" s="1255"/>
      <c r="CJ53" s="1255"/>
      <c r="CK53" s="1255"/>
      <c r="CL53" s="1255"/>
      <c r="CM53" s="1255"/>
      <c r="CN53" s="1255">
        <v>71.599999999999994</v>
      </c>
      <c r="CO53" s="1255"/>
      <c r="CP53" s="1255"/>
      <c r="CQ53" s="1255"/>
      <c r="CR53" s="1255"/>
      <c r="CS53" s="1255"/>
      <c r="CT53" s="1255"/>
      <c r="CU53" s="1255"/>
      <c r="CV53" s="1255">
        <v>73.2</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573</v>
      </c>
      <c r="AO55" s="1250"/>
      <c r="AP55" s="1250"/>
      <c r="AQ55" s="1250"/>
      <c r="AR55" s="1250"/>
      <c r="AS55" s="1250"/>
      <c r="AT55" s="1250"/>
      <c r="AU55" s="1250"/>
      <c r="AV55" s="1250"/>
      <c r="AW55" s="1250"/>
      <c r="AX55" s="1250"/>
      <c r="AY55" s="1250"/>
      <c r="AZ55" s="1250"/>
      <c r="BA55" s="1250"/>
      <c r="BB55" s="1254" t="s">
        <v>571</v>
      </c>
      <c r="BC55" s="1254"/>
      <c r="BD55" s="1254"/>
      <c r="BE55" s="1254"/>
      <c r="BF55" s="1254"/>
      <c r="BG55" s="1254"/>
      <c r="BH55" s="1254"/>
      <c r="BI55" s="1254"/>
      <c r="BJ55" s="1254"/>
      <c r="BK55" s="1254"/>
      <c r="BL55" s="1254"/>
      <c r="BM55" s="1254"/>
      <c r="BN55" s="1254"/>
      <c r="BO55" s="1254"/>
      <c r="BP55" s="1255">
        <v>20</v>
      </c>
      <c r="BQ55" s="1255"/>
      <c r="BR55" s="1255"/>
      <c r="BS55" s="1255"/>
      <c r="BT55" s="1255"/>
      <c r="BU55" s="1255"/>
      <c r="BV55" s="1255"/>
      <c r="BW55" s="1255"/>
      <c r="BX55" s="1255">
        <v>10.199999999999999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572</v>
      </c>
      <c r="BC57" s="1254"/>
      <c r="BD57" s="1254"/>
      <c r="BE57" s="1254"/>
      <c r="BF57" s="1254"/>
      <c r="BG57" s="1254"/>
      <c r="BH57" s="1254"/>
      <c r="BI57" s="1254"/>
      <c r="BJ57" s="1254"/>
      <c r="BK57" s="1254"/>
      <c r="BL57" s="1254"/>
      <c r="BM57" s="1254"/>
      <c r="BN57" s="1254"/>
      <c r="BO57" s="1254"/>
      <c r="BP57" s="1255">
        <v>60.7</v>
      </c>
      <c r="BQ57" s="1255"/>
      <c r="BR57" s="1255"/>
      <c r="BS57" s="1255"/>
      <c r="BT57" s="1255"/>
      <c r="BU57" s="1255"/>
      <c r="BV57" s="1255"/>
      <c r="BW57" s="1255"/>
      <c r="BX57" s="1255">
        <v>61.1</v>
      </c>
      <c r="BY57" s="1255"/>
      <c r="BZ57" s="1255"/>
      <c r="CA57" s="1255"/>
      <c r="CB57" s="1255"/>
      <c r="CC57" s="1255"/>
      <c r="CD57" s="1255"/>
      <c r="CE57" s="1255"/>
      <c r="CF57" s="1255">
        <v>64.3</v>
      </c>
      <c r="CG57" s="1255"/>
      <c r="CH57" s="1255"/>
      <c r="CI57" s="1255"/>
      <c r="CJ57" s="1255"/>
      <c r="CK57" s="1255"/>
      <c r="CL57" s="1255"/>
      <c r="CM57" s="1255"/>
      <c r="CN57" s="1255">
        <v>65.7</v>
      </c>
      <c r="CO57" s="1255"/>
      <c r="CP57" s="1255"/>
      <c r="CQ57" s="1255"/>
      <c r="CR57" s="1255"/>
      <c r="CS57" s="1255"/>
      <c r="CT57" s="1255"/>
      <c r="CU57" s="1255"/>
      <c r="CV57" s="1255">
        <v>66.3</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574</v>
      </c>
    </row>
    <row r="64" spans="1:109" ht="13.2" x14ac:dyDescent="0.2">
      <c r="B64" s="1225"/>
      <c r="G64" s="1232"/>
      <c r="I64" s="1265"/>
      <c r="J64" s="1265"/>
      <c r="K64" s="1265"/>
      <c r="L64" s="1265"/>
      <c r="M64" s="1265"/>
      <c r="N64" s="1266"/>
      <c r="AM64" s="1232"/>
      <c r="AN64" s="1232" t="s">
        <v>567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569</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570</v>
      </c>
      <c r="AO73" s="1254"/>
      <c r="AP73" s="1254"/>
      <c r="AQ73" s="1254"/>
      <c r="AR73" s="1254"/>
      <c r="AS73" s="1254"/>
      <c r="AT73" s="1254"/>
      <c r="AU73" s="1254"/>
      <c r="AV73" s="1254"/>
      <c r="AW73" s="1254"/>
      <c r="AX73" s="1254"/>
      <c r="AY73" s="1254"/>
      <c r="AZ73" s="1254"/>
      <c r="BA73" s="1254"/>
      <c r="BB73" s="1254" t="s">
        <v>571</v>
      </c>
      <c r="BC73" s="1254"/>
      <c r="BD73" s="1254"/>
      <c r="BE73" s="1254"/>
      <c r="BF73" s="1254"/>
      <c r="BG73" s="1254"/>
      <c r="BH73" s="1254"/>
      <c r="BI73" s="1254"/>
      <c r="BJ73" s="1254"/>
      <c r="BK73" s="1254"/>
      <c r="BL73" s="1254"/>
      <c r="BM73" s="1254"/>
      <c r="BN73" s="1254"/>
      <c r="BO73" s="1254"/>
      <c r="BP73" s="1255">
        <v>27.5</v>
      </c>
      <c r="BQ73" s="1255"/>
      <c r="BR73" s="1255"/>
      <c r="BS73" s="1255"/>
      <c r="BT73" s="1255"/>
      <c r="BU73" s="1255"/>
      <c r="BV73" s="1255"/>
      <c r="BW73" s="1255"/>
      <c r="BX73" s="1255">
        <v>18.899999999999999</v>
      </c>
      <c r="BY73" s="1255"/>
      <c r="BZ73" s="1255"/>
      <c r="CA73" s="1255"/>
      <c r="CB73" s="1255"/>
      <c r="CC73" s="1255"/>
      <c r="CD73" s="1255"/>
      <c r="CE73" s="1255"/>
      <c r="CF73" s="1255">
        <v>8.6999999999999993</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576</v>
      </c>
      <c r="BC75" s="1254"/>
      <c r="BD75" s="1254"/>
      <c r="BE75" s="1254"/>
      <c r="BF75" s="1254"/>
      <c r="BG75" s="1254"/>
      <c r="BH75" s="1254"/>
      <c r="BI75" s="1254"/>
      <c r="BJ75" s="1254"/>
      <c r="BK75" s="1254"/>
      <c r="BL75" s="1254"/>
      <c r="BM75" s="1254"/>
      <c r="BN75" s="1254"/>
      <c r="BO75" s="1254"/>
      <c r="BP75" s="1255">
        <v>12.6</v>
      </c>
      <c r="BQ75" s="1255"/>
      <c r="BR75" s="1255"/>
      <c r="BS75" s="1255"/>
      <c r="BT75" s="1255"/>
      <c r="BU75" s="1255"/>
      <c r="BV75" s="1255"/>
      <c r="BW75" s="1255"/>
      <c r="BX75" s="1255">
        <v>12.2</v>
      </c>
      <c r="BY75" s="1255"/>
      <c r="BZ75" s="1255"/>
      <c r="CA75" s="1255"/>
      <c r="CB75" s="1255"/>
      <c r="CC75" s="1255"/>
      <c r="CD75" s="1255"/>
      <c r="CE75" s="1255"/>
      <c r="CF75" s="1255">
        <v>11.6</v>
      </c>
      <c r="CG75" s="1255"/>
      <c r="CH75" s="1255"/>
      <c r="CI75" s="1255"/>
      <c r="CJ75" s="1255"/>
      <c r="CK75" s="1255"/>
      <c r="CL75" s="1255"/>
      <c r="CM75" s="1255"/>
      <c r="CN75" s="1255">
        <v>11.4</v>
      </c>
      <c r="CO75" s="1255"/>
      <c r="CP75" s="1255"/>
      <c r="CQ75" s="1255"/>
      <c r="CR75" s="1255"/>
      <c r="CS75" s="1255"/>
      <c r="CT75" s="1255"/>
      <c r="CU75" s="1255"/>
      <c r="CV75" s="1255">
        <v>11.5</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573</v>
      </c>
      <c r="AO77" s="1250"/>
      <c r="AP77" s="1250"/>
      <c r="AQ77" s="1250"/>
      <c r="AR77" s="1250"/>
      <c r="AS77" s="1250"/>
      <c r="AT77" s="1250"/>
      <c r="AU77" s="1250"/>
      <c r="AV77" s="1250"/>
      <c r="AW77" s="1250"/>
      <c r="AX77" s="1250"/>
      <c r="AY77" s="1250"/>
      <c r="AZ77" s="1250"/>
      <c r="BA77" s="1250"/>
      <c r="BB77" s="1254" t="s">
        <v>571</v>
      </c>
      <c r="BC77" s="1254"/>
      <c r="BD77" s="1254"/>
      <c r="BE77" s="1254"/>
      <c r="BF77" s="1254"/>
      <c r="BG77" s="1254"/>
      <c r="BH77" s="1254"/>
      <c r="BI77" s="1254"/>
      <c r="BJ77" s="1254"/>
      <c r="BK77" s="1254"/>
      <c r="BL77" s="1254"/>
      <c r="BM77" s="1254"/>
      <c r="BN77" s="1254"/>
      <c r="BO77" s="1254"/>
      <c r="BP77" s="1255">
        <v>20</v>
      </c>
      <c r="BQ77" s="1255"/>
      <c r="BR77" s="1255"/>
      <c r="BS77" s="1255"/>
      <c r="BT77" s="1255"/>
      <c r="BU77" s="1255"/>
      <c r="BV77" s="1255"/>
      <c r="BW77" s="1255"/>
      <c r="BX77" s="1255">
        <v>10.199999999999999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576</v>
      </c>
      <c r="BC79" s="1254"/>
      <c r="BD79" s="1254"/>
      <c r="BE79" s="1254"/>
      <c r="BF79" s="1254"/>
      <c r="BG79" s="1254"/>
      <c r="BH79" s="1254"/>
      <c r="BI79" s="1254"/>
      <c r="BJ79" s="1254"/>
      <c r="BK79" s="1254"/>
      <c r="BL79" s="1254"/>
      <c r="BM79" s="1254"/>
      <c r="BN79" s="1254"/>
      <c r="BO79" s="1254"/>
      <c r="BP79" s="1255">
        <v>8.9</v>
      </c>
      <c r="BQ79" s="1255"/>
      <c r="BR79" s="1255"/>
      <c r="BS79" s="1255"/>
      <c r="BT79" s="1255"/>
      <c r="BU79" s="1255"/>
      <c r="BV79" s="1255"/>
      <c r="BW79" s="1255"/>
      <c r="BX79" s="1255">
        <v>8.6999999999999993</v>
      </c>
      <c r="BY79" s="1255"/>
      <c r="BZ79" s="1255"/>
      <c r="CA79" s="1255"/>
      <c r="CB79" s="1255"/>
      <c r="CC79" s="1255"/>
      <c r="CD79" s="1255"/>
      <c r="CE79" s="1255"/>
      <c r="CF79" s="1255">
        <v>8</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eoQBARs5tsozYFpPgHXleM/9uTurBVXWzqj38Cij0j1+M8NbWF2MLMajN9iNaGnF0o2e4xJc1CrYGhAHo8OQTQ==" saltValue="lDjsvv24+XYG2bZ1zU7l2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P63" sqref="BP6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vIgeqpGfqpIH8yQTheUT/gSmLzdH/2ZQ0kYJ3e2hzWTnhMZqJCgEK91r/g7ZeQ8BKn7kuKTGnNCKcXn4RPPtkw==" saltValue="o4m/ufyUhbOMXCWQIJb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 zoomScale="70" zoomScaleNormal="70" zoomScaleSheetLayoutView="55" workbookViewId="0">
      <selection activeCell="BP63" sqref="BP63"/>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Eyrn/RN8Bya7FPGmWrrXkVMas9vt6DXi7Q/N/5Nf+ePsYjIZ+DCWWV9UjM63fcZK1Ly5yPTO6o/6mmTgF8u2DA==" saltValue="XHNB/g/2wQG2s6J9qfhP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85913</v>
      </c>
      <c r="E3" s="156"/>
      <c r="F3" s="157">
        <v>113347</v>
      </c>
      <c r="G3" s="158"/>
      <c r="H3" s="159"/>
    </row>
    <row r="4" spans="1:8" x14ac:dyDescent="0.2">
      <c r="A4" s="160"/>
      <c r="B4" s="161"/>
      <c r="C4" s="162"/>
      <c r="D4" s="163">
        <v>36322</v>
      </c>
      <c r="E4" s="164"/>
      <c r="F4" s="165">
        <v>58728</v>
      </c>
      <c r="G4" s="166"/>
      <c r="H4" s="167"/>
    </row>
    <row r="5" spans="1:8" x14ac:dyDescent="0.2">
      <c r="A5" s="148" t="s">
        <v>523</v>
      </c>
      <c r="B5" s="153"/>
      <c r="C5" s="154"/>
      <c r="D5" s="155">
        <v>69326</v>
      </c>
      <c r="E5" s="156"/>
      <c r="F5" s="157">
        <v>125418</v>
      </c>
      <c r="G5" s="158"/>
      <c r="H5" s="159"/>
    </row>
    <row r="6" spans="1:8" x14ac:dyDescent="0.2">
      <c r="A6" s="160"/>
      <c r="B6" s="161"/>
      <c r="C6" s="162"/>
      <c r="D6" s="163">
        <v>40055</v>
      </c>
      <c r="E6" s="164"/>
      <c r="F6" s="165">
        <v>60445</v>
      </c>
      <c r="G6" s="166"/>
      <c r="H6" s="167"/>
    </row>
    <row r="7" spans="1:8" x14ac:dyDescent="0.2">
      <c r="A7" s="148" t="s">
        <v>524</v>
      </c>
      <c r="B7" s="153"/>
      <c r="C7" s="154"/>
      <c r="D7" s="155">
        <v>80439</v>
      </c>
      <c r="E7" s="156"/>
      <c r="F7" s="157">
        <v>74568</v>
      </c>
      <c r="G7" s="158"/>
      <c r="H7" s="159"/>
    </row>
    <row r="8" spans="1:8" x14ac:dyDescent="0.2">
      <c r="A8" s="160"/>
      <c r="B8" s="161"/>
      <c r="C8" s="162"/>
      <c r="D8" s="163">
        <v>46976</v>
      </c>
      <c r="E8" s="164"/>
      <c r="F8" s="165">
        <v>42558</v>
      </c>
      <c r="G8" s="166"/>
      <c r="H8" s="167"/>
    </row>
    <row r="9" spans="1:8" x14ac:dyDescent="0.2">
      <c r="A9" s="148" t="s">
        <v>525</v>
      </c>
      <c r="B9" s="153"/>
      <c r="C9" s="154"/>
      <c r="D9" s="155">
        <v>58237</v>
      </c>
      <c r="E9" s="156"/>
      <c r="F9" s="157">
        <v>73693</v>
      </c>
      <c r="G9" s="158"/>
      <c r="H9" s="159"/>
    </row>
    <row r="10" spans="1:8" x14ac:dyDescent="0.2">
      <c r="A10" s="160"/>
      <c r="B10" s="161"/>
      <c r="C10" s="162"/>
      <c r="D10" s="163">
        <v>18955</v>
      </c>
      <c r="E10" s="164"/>
      <c r="F10" s="165">
        <v>44203</v>
      </c>
      <c r="G10" s="166"/>
      <c r="H10" s="167"/>
    </row>
    <row r="11" spans="1:8" x14ac:dyDescent="0.2">
      <c r="A11" s="148" t="s">
        <v>526</v>
      </c>
      <c r="B11" s="153"/>
      <c r="C11" s="154"/>
      <c r="D11" s="155">
        <v>60465</v>
      </c>
      <c r="E11" s="156"/>
      <c r="F11" s="157">
        <v>79401</v>
      </c>
      <c r="G11" s="158"/>
      <c r="H11" s="159"/>
    </row>
    <row r="12" spans="1:8" x14ac:dyDescent="0.2">
      <c r="A12" s="160"/>
      <c r="B12" s="161"/>
      <c r="C12" s="168"/>
      <c r="D12" s="163">
        <v>28306</v>
      </c>
      <c r="E12" s="164"/>
      <c r="F12" s="165">
        <v>49347</v>
      </c>
      <c r="G12" s="166"/>
      <c r="H12" s="167"/>
    </row>
    <row r="13" spans="1:8" x14ac:dyDescent="0.2">
      <c r="A13" s="148"/>
      <c r="B13" s="153"/>
      <c r="C13" s="169"/>
      <c r="D13" s="170">
        <v>70876</v>
      </c>
      <c r="E13" s="171"/>
      <c r="F13" s="172">
        <v>93285</v>
      </c>
      <c r="G13" s="173"/>
      <c r="H13" s="159"/>
    </row>
    <row r="14" spans="1:8" x14ac:dyDescent="0.2">
      <c r="A14" s="160"/>
      <c r="B14" s="161"/>
      <c r="C14" s="162"/>
      <c r="D14" s="163">
        <v>34123</v>
      </c>
      <c r="E14" s="164"/>
      <c r="F14" s="165">
        <v>51056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1.31</v>
      </c>
      <c r="C19" s="174">
        <f>ROUND(VALUE(SUBSTITUTE(実質収支比率等に係る経年分析!G$48,"▲","-")),2)</f>
        <v>7.37</v>
      </c>
      <c r="D19" s="174">
        <f>ROUND(VALUE(SUBSTITUTE(実質収支比率等に係る経年分析!H$48,"▲","-")),2)</f>
        <v>7.97</v>
      </c>
      <c r="E19" s="174">
        <f>ROUND(VALUE(SUBSTITUTE(実質収支比率等に係る経年分析!I$48,"▲","-")),2)</f>
        <v>1.01</v>
      </c>
      <c r="F19" s="174">
        <f>ROUND(VALUE(SUBSTITUTE(実質収支比率等に係る経年分析!J$48,"▲","-")),2)</f>
        <v>0.46</v>
      </c>
    </row>
    <row r="20" spans="1:11" x14ac:dyDescent="0.2">
      <c r="A20" s="174" t="s">
        <v>53</v>
      </c>
      <c r="B20" s="174">
        <f>ROUND(VALUE(SUBSTITUTE(実質収支比率等に係る経年分析!F$47,"▲","-")),2)</f>
        <v>32.44</v>
      </c>
      <c r="C20" s="174">
        <f>ROUND(VALUE(SUBSTITUTE(実質収支比率等に係る経年分析!G$47,"▲","-")),2)</f>
        <v>32.57</v>
      </c>
      <c r="D20" s="174">
        <f>ROUND(VALUE(SUBSTITUTE(実質収支比率等に係る経年分析!H$47,"▲","-")),2)</f>
        <v>35.369999999999997</v>
      </c>
      <c r="E20" s="174">
        <f>ROUND(VALUE(SUBSTITUTE(実質収支比率等に係る経年分析!I$47,"▲","-")),2)</f>
        <v>40.98</v>
      </c>
      <c r="F20" s="174">
        <f>ROUND(VALUE(SUBSTITUTE(実質収支比率等に係る経年分析!J$47,"▲","-")),2)</f>
        <v>38.43</v>
      </c>
    </row>
    <row r="21" spans="1:11" x14ac:dyDescent="0.2">
      <c r="A21" s="174" t="s">
        <v>54</v>
      </c>
      <c r="B21" s="174">
        <f>IF(ISNUMBER(VALUE(SUBSTITUTE(実質収支比率等に係る経年分析!F$49,"▲","-"))),ROUND(VALUE(SUBSTITUTE(実質収支比率等に係る経年分析!F$49,"▲","-")),2),NA())</f>
        <v>-7.84</v>
      </c>
      <c r="C21" s="174">
        <f>IF(ISNUMBER(VALUE(SUBSTITUTE(実質収支比率等に係る経年分析!G$49,"▲","-"))),ROUND(VALUE(SUBSTITUTE(実質収支比率等に係る経年分析!G$49,"▲","-")),2),NA())</f>
        <v>6.95</v>
      </c>
      <c r="D21" s="174">
        <f>IF(ISNUMBER(VALUE(SUBSTITUTE(実質収支比率等に係る経年分析!H$49,"▲","-"))),ROUND(VALUE(SUBSTITUTE(実質収支比率等に係る経年分析!H$49,"▲","-")),2),NA())</f>
        <v>4.6399999999999997</v>
      </c>
      <c r="E21" s="174">
        <f>IF(ISNUMBER(VALUE(SUBSTITUTE(実質収支比率等に係る経年分析!I$49,"▲","-"))),ROUND(VALUE(SUBSTITUTE(実質収支比率等に係る経年分析!I$49,"▲","-")),2),NA())</f>
        <v>-2.85</v>
      </c>
      <c r="F21" s="174">
        <f>IF(ISNUMBER(VALUE(SUBSTITUTE(実質収支比率等に係る経年分析!J$49,"▲","-"))),ROUND(VALUE(SUBSTITUTE(実質収支比率等に係る経年分析!J$49,"▲","-")),2),NA())</f>
        <v>-3.22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生活排水処理事業特別会計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国民健康保険診療施設特別会計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2">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7.37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7.96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0.46</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0.28000000000000003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1.34</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12.35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11.55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11.81</v>
      </c>
    </row>
    <row r="36" spans="1:16" x14ac:dyDescent="0.2">
      <c r="A36" s="175" t="str">
        <f>IF(連結実質赤字比率に係る赤字・黒字の構成分析!C$34="",NA(),連結実質赤字比率に係る赤字・黒字の構成分析!C$34)</f>
        <v>国民健康保険種市病院事業会計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13.64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1378</v>
      </c>
      <c r="E42" s="176"/>
      <c r="F42" s="176"/>
      <c r="G42" s="176">
        <f>'実質公債費比率（分子）の構造'!L$52</f>
        <v>1398</v>
      </c>
      <c r="H42" s="176"/>
      <c r="I42" s="176"/>
      <c r="J42" s="176">
        <f>'実質公債費比率（分子）の構造'!M$52</f>
        <v>1408</v>
      </c>
      <c r="K42" s="176"/>
      <c r="L42" s="176"/>
      <c r="M42" s="176">
        <f>'実質公債費比率（分子）の構造'!N$52</f>
        <v>1372</v>
      </c>
      <c r="N42" s="176"/>
      <c r="O42" s="176"/>
      <c r="P42" s="176">
        <f>'実質公債費比率（分子）の構造'!O$52</f>
        <v>1289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v>
      </c>
      <c r="C44" s="176"/>
      <c r="D44" s="176"/>
      <c r="E44" s="176">
        <f>'実質公債費比率（分子）の構造'!L$50</f>
        <v>2</v>
      </c>
      <c r="F44" s="176"/>
      <c r="G44" s="176"/>
      <c r="H44" s="176">
        <f>'実質公債費比率（分子）の構造'!M$50</f>
        <v>2</v>
      </c>
      <c r="I44" s="176"/>
      <c r="J44" s="176"/>
      <c r="K44" s="176">
        <f>'実質公債費比率（分子）の構造'!N$50</f>
        <v>2</v>
      </c>
      <c r="L44" s="176"/>
      <c r="M44" s="176"/>
      <c r="N44" s="176">
        <f>'実質公債費比率（分子）の構造'!O$50</f>
        <v>2</v>
      </c>
      <c r="O44" s="176"/>
      <c r="P44" s="176"/>
    </row>
    <row r="45" spans="1:16" x14ac:dyDescent="0.2">
      <c r="A45" s="176" t="s">
        <v>63</v>
      </c>
      <c r="B45" s="176">
        <f>'実質公債費比率（分子）の構造'!K$49</f>
        <v>1</v>
      </c>
      <c r="C45" s="176"/>
      <c r="D45" s="176"/>
      <c r="E45" s="176">
        <f>'実質公債費比率（分子）の構造'!L$49</f>
        <v>0</v>
      </c>
      <c r="F45" s="176"/>
      <c r="G45" s="176"/>
      <c r="H45" s="176" t="str">
        <f>'実質公債費比率（分子）の構造'!M$49</f>
        <v>-</v>
      </c>
      <c r="I45" s="176"/>
      <c r="J45" s="176"/>
      <c r="K45" s="176">
        <f>'実質公債費比率（分子）の構造'!N$49</f>
        <v>0</v>
      </c>
      <c r="L45" s="176"/>
      <c r="M45" s="176"/>
      <c r="N45" s="176">
        <f>'実質公債費比率（分子）の構造'!O$49</f>
        <v>0</v>
      </c>
      <c r="O45" s="176"/>
      <c r="P45" s="176"/>
    </row>
    <row r="46" spans="1:16" x14ac:dyDescent="0.2">
      <c r="A46" s="176" t="s">
        <v>64</v>
      </c>
      <c r="B46" s="176">
        <f>'実質公債費比率（分子）の構造'!K$48</f>
        <v>451</v>
      </c>
      <c r="C46" s="176"/>
      <c r="D46" s="176"/>
      <c r="E46" s="176">
        <f>'実質公債費比率（分子）の構造'!L$48</f>
        <v>440</v>
      </c>
      <c r="F46" s="176"/>
      <c r="G46" s="176"/>
      <c r="H46" s="176">
        <f>'実質公債費比率（分子）の構造'!M$48</f>
        <v>424</v>
      </c>
      <c r="I46" s="176"/>
      <c r="J46" s="176"/>
      <c r="K46" s="176">
        <f>'実質公債費比率（分子）の構造'!N$48</f>
        <v>425</v>
      </c>
      <c r="L46" s="176"/>
      <c r="M46" s="176"/>
      <c r="N46" s="176">
        <f>'実質公債費比率（分子）の構造'!O$48</f>
        <v>411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1648</v>
      </c>
      <c r="C49" s="176"/>
      <c r="D49" s="176"/>
      <c r="E49" s="176">
        <f>'実質公債費比率（分子）の構造'!L$45</f>
        <v>1562</v>
      </c>
      <c r="F49" s="176"/>
      <c r="G49" s="176"/>
      <c r="H49" s="176">
        <f>'実質公債費比率（分子）の構造'!M$45</f>
        <v>1611</v>
      </c>
      <c r="I49" s="176"/>
      <c r="J49" s="176"/>
      <c r="K49" s="176">
        <f>'実質公債費比率（分子）の構造'!N$45</f>
        <v>1647</v>
      </c>
      <c r="L49" s="176"/>
      <c r="M49" s="176"/>
      <c r="N49" s="176">
        <f>'実質公債費比率（分子）の構造'!O$45</f>
        <v>1511</v>
      </c>
      <c r="O49" s="176"/>
      <c r="P49" s="176"/>
    </row>
    <row r="50" spans="1:16" x14ac:dyDescent="0.2">
      <c r="A50" s="176" t="s">
        <v>67</v>
      </c>
      <c r="B50" s="176" t="e">
        <f>NA()</f>
        <v>#N/A</v>
      </c>
      <c r="C50" s="176">
        <f>IF(ISNUMBER('実質公債費比率（分子）の構造'!K$53),'実質公債費比率（分子）の構造'!K$53,NA())</f>
        <v>724</v>
      </c>
      <c r="D50" s="176" t="e">
        <f>NA()</f>
        <v>#N/A</v>
      </c>
      <c r="E50" s="176" t="e">
        <f>NA()</f>
        <v>#N/A</v>
      </c>
      <c r="F50" s="176">
        <f>IF(ISNUMBER('実質公債費比率（分子）の構造'!L$53),'実質公債費比率（分子）の構造'!L$53,NA())</f>
        <v>606</v>
      </c>
      <c r="G50" s="176" t="e">
        <f>NA()</f>
        <v>#N/A</v>
      </c>
      <c r="H50" s="176" t="e">
        <f>NA()</f>
        <v>#N/A</v>
      </c>
      <c r="I50" s="176">
        <f>IF(ISNUMBER('実質公債費比率（分子）の構造'!M$53),'実質公債費比率（分子）の構造'!M$53,NA())</f>
        <v>629</v>
      </c>
      <c r="J50" s="176" t="e">
        <f>NA()</f>
        <v>#N/A</v>
      </c>
      <c r="K50" s="176" t="e">
        <f>NA()</f>
        <v>#N/A</v>
      </c>
      <c r="L50" s="176">
        <f>IF(ISNUMBER('実質公債費比率（分子）の構造'!N$53),'実質公債費比率（分子）の構造'!N$53,NA())</f>
        <v>702</v>
      </c>
      <c r="M50" s="176" t="e">
        <f>NA()</f>
        <v>#N/A</v>
      </c>
      <c r="N50" s="176" t="e">
        <f>NA()</f>
        <v>#N/A</v>
      </c>
      <c r="O50" s="176">
        <f>IF(ISNUMBER('実質公債費比率（分子）の構造'!O$53),'実質公債費比率（分子）の構造'!O$53,NA())</f>
        <v>635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11828</v>
      </c>
      <c r="E56" s="175"/>
      <c r="F56" s="175"/>
      <c r="G56" s="175">
        <f>'将来負担比率（分子）の構造'!J$52</f>
        <v>11602</v>
      </c>
      <c r="H56" s="175"/>
      <c r="I56" s="175"/>
      <c r="J56" s="175">
        <f>'将来負担比率（分子）の構造'!K$52</f>
        <v>11037</v>
      </c>
      <c r="K56" s="175"/>
      <c r="L56" s="175"/>
      <c r="M56" s="175">
        <f>'将来負担比率（分子）の構造'!L$52</f>
        <v>10215</v>
      </c>
      <c r="N56" s="175"/>
      <c r="O56" s="175"/>
      <c r="P56" s="175">
        <f>'将来負担比率（分子）の構造'!M$52</f>
        <v>9406</v>
      </c>
    </row>
    <row r="57" spans="1:16" x14ac:dyDescent="0.2">
      <c r="A57" s="175" t="s">
        <v>42</v>
      </c>
      <c r="B57" s="175"/>
      <c r="C57" s="175"/>
      <c r="D57" s="175">
        <f>'将来負担比率（分子）の構造'!I$51</f>
        <v>715</v>
      </c>
      <c r="E57" s="175"/>
      <c r="F57" s="175"/>
      <c r="G57" s="175">
        <f>'将来負担比率（分子）の構造'!J$51</f>
        <v>661</v>
      </c>
      <c r="H57" s="175"/>
      <c r="I57" s="175"/>
      <c r="J57" s="175">
        <f>'将来負担比率（分子）の構造'!K$51</f>
        <v>595</v>
      </c>
      <c r="K57" s="175"/>
      <c r="L57" s="175"/>
      <c r="M57" s="175">
        <f>'将来負担比率（分子）の構造'!L$51</f>
        <v>534</v>
      </c>
      <c r="N57" s="175"/>
      <c r="O57" s="175"/>
      <c r="P57" s="175">
        <f>'将来負担比率（分子）の構造'!M$51</f>
        <v>478</v>
      </c>
    </row>
    <row r="58" spans="1:16" x14ac:dyDescent="0.2">
      <c r="A58" s="175" t="s">
        <v>41</v>
      </c>
      <c r="B58" s="175"/>
      <c r="C58" s="175"/>
      <c r="D58" s="175">
        <f>'将来負担比率（分子）の構造'!I$50</f>
        <v>4681</v>
      </c>
      <c r="E58" s="175"/>
      <c r="F58" s="175"/>
      <c r="G58" s="175">
        <f>'将来負担比率（分子）の構造'!J$50</f>
        <v>4731</v>
      </c>
      <c r="H58" s="175"/>
      <c r="I58" s="175"/>
      <c r="J58" s="175">
        <f>'将来負担比率（分子）の構造'!K$50</f>
        <v>4889</v>
      </c>
      <c r="K58" s="175"/>
      <c r="L58" s="175"/>
      <c r="M58" s="175">
        <f>'将来負担比率（分子）の構造'!L$50</f>
        <v>5201</v>
      </c>
      <c r="N58" s="175"/>
      <c r="O58" s="175"/>
      <c r="P58" s="175">
        <f>'将来負担比率（分子）の構造'!M$50</f>
        <v>4905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588</v>
      </c>
      <c r="C62" s="175"/>
      <c r="D62" s="175"/>
      <c r="E62" s="175">
        <f>'将来負担比率（分子）の構造'!J$45</f>
        <v>631</v>
      </c>
      <c r="F62" s="175"/>
      <c r="G62" s="175"/>
      <c r="H62" s="175">
        <f>'将来負担比率（分子）の構造'!K$45</f>
        <v>555</v>
      </c>
      <c r="I62" s="175"/>
      <c r="J62" s="175"/>
      <c r="K62" s="175">
        <f>'将来負担比率（分子）の構造'!L$45</f>
        <v>510</v>
      </c>
      <c r="L62" s="175"/>
      <c r="M62" s="175"/>
      <c r="N62" s="175">
        <f>'将来負担比率（分子）の構造'!M$45</f>
        <v>562</v>
      </c>
      <c r="O62" s="175"/>
      <c r="P62" s="175"/>
    </row>
    <row r="63" spans="1:16" x14ac:dyDescent="0.2">
      <c r="A63" s="175" t="s">
        <v>34</v>
      </c>
      <c r="B63" s="175">
        <f>'将来負担比率（分子）の構造'!I$44</f>
        <v>12</v>
      </c>
      <c r="C63" s="175"/>
      <c r="D63" s="175"/>
      <c r="E63" s="175">
        <f>'将来負担比率（分子）の構造'!J$44</f>
        <v>12</v>
      </c>
      <c r="F63" s="175"/>
      <c r="G63" s="175"/>
      <c r="H63" s="175">
        <f>'将来負担比率（分子）の構造'!K$44</f>
        <v>10</v>
      </c>
      <c r="I63" s="175"/>
      <c r="J63" s="175"/>
      <c r="K63" s="175">
        <f>'将来負担比率（分子）の構造'!L$44</f>
        <v>9</v>
      </c>
      <c r="L63" s="175"/>
      <c r="M63" s="175"/>
      <c r="N63" s="175">
        <f>'将来負担比率（分子）の構造'!M$44</f>
        <v>9</v>
      </c>
      <c r="O63" s="175"/>
      <c r="P63" s="175"/>
    </row>
    <row r="64" spans="1:16" x14ac:dyDescent="0.2">
      <c r="A64" s="175" t="s">
        <v>33</v>
      </c>
      <c r="B64" s="175">
        <f>'将来負担比率（分子）の構造'!I$43</f>
        <v>4911</v>
      </c>
      <c r="C64" s="175"/>
      <c r="D64" s="175"/>
      <c r="E64" s="175">
        <f>'将来負担比率（分子）の構造'!J$43</f>
        <v>4613</v>
      </c>
      <c r="F64" s="175"/>
      <c r="G64" s="175"/>
      <c r="H64" s="175">
        <f>'将来負担比率（分子）の構造'!K$43</f>
        <v>4215</v>
      </c>
      <c r="I64" s="175"/>
      <c r="J64" s="175"/>
      <c r="K64" s="175">
        <f>'将来負担比率（分子）の構造'!L$43</f>
        <v>3878</v>
      </c>
      <c r="L64" s="175"/>
      <c r="M64" s="175"/>
      <c r="N64" s="175">
        <f>'将来負担比率（分子）の構造'!M$43</f>
        <v>3523</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13215</v>
      </c>
      <c r="C66" s="175"/>
      <c r="D66" s="175"/>
      <c r="E66" s="175">
        <f>'将来負担比率（分子）の構造'!J$41</f>
        <v>12797</v>
      </c>
      <c r="F66" s="175"/>
      <c r="G66" s="175"/>
      <c r="H66" s="175">
        <f>'将来負担比率（分子）の構造'!K$41</f>
        <v>12248</v>
      </c>
      <c r="I66" s="175"/>
      <c r="J66" s="175"/>
      <c r="K66" s="175">
        <f>'将来負担比率（分子）の構造'!L$41</f>
        <v>11081</v>
      </c>
      <c r="L66" s="175"/>
      <c r="M66" s="175"/>
      <c r="N66" s="175">
        <f>'将来負担比率（分子）の構造'!M$41</f>
        <v>10110</v>
      </c>
      <c r="O66" s="175"/>
      <c r="P66" s="175"/>
    </row>
    <row r="67" spans="1:16" x14ac:dyDescent="0.2">
      <c r="A67" s="175" t="s">
        <v>71</v>
      </c>
      <c r="B67" s="175" t="e">
        <f>NA()</f>
        <v>#N/A</v>
      </c>
      <c r="C67" s="175">
        <f>IF(ISNUMBER('将来負担比率（分子）の構造'!I$53), IF('将来負担比率（分子）の構造'!I$53 &lt; 0, 0, '将来負担比率（分子）の構造'!I$53), NA())</f>
        <v>1501</v>
      </c>
      <c r="D67" s="175" t="e">
        <f>NA()</f>
        <v>#N/A</v>
      </c>
      <c r="E67" s="175" t="e">
        <f>NA()</f>
        <v>#N/A</v>
      </c>
      <c r="F67" s="175">
        <f>IF(ISNUMBER('将来負担比率（分子）の構造'!J$53), IF('将来負担比率（分子）の構造'!J$53 &lt; 0, 0, '将来負担比率（分子）の構造'!J$53), NA())</f>
        <v>1058</v>
      </c>
      <c r="G67" s="175" t="e">
        <f>NA()</f>
        <v>#N/A</v>
      </c>
      <c r="H67" s="175" t="e">
        <f>NA()</f>
        <v>#N/A</v>
      </c>
      <c r="I67" s="175">
        <f>IF(ISNUMBER('将来負担比率（分子）の構造'!K$53), IF('将来負担比率（分子）の構造'!K$53 &lt; 0, 0, '将来負担比率（分子）の構造'!K$53), NA())</f>
        <v>506</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2514</v>
      </c>
      <c r="C72" s="179">
        <f>基金残高に係る経年分析!G55</f>
        <v>2815</v>
      </c>
      <c r="D72" s="179">
        <f>基金残高に係る経年分析!H55</f>
        <v>2632</v>
      </c>
    </row>
    <row r="73" spans="1:16" x14ac:dyDescent="0.2">
      <c r="A73" s="178" t="s">
        <v>74</v>
      </c>
      <c r="B73" s="179">
        <f>基金残高に係る経年分析!F56</f>
        <v>593</v>
      </c>
      <c r="C73" s="179">
        <f>基金残高に係る経年分析!G56</f>
        <v>588</v>
      </c>
      <c r="D73" s="179">
        <f>基金残高に係る経年分析!H56</f>
        <v>609</v>
      </c>
    </row>
    <row r="74" spans="1:16" x14ac:dyDescent="0.2">
      <c r="A74" s="178" t="s">
        <v>75</v>
      </c>
      <c r="B74" s="179">
        <f>基金残高に係る経年分析!F57</f>
        <v>2560</v>
      </c>
      <c r="C74" s="179">
        <f>基金残高に係る経年分析!G57</f>
        <v>2607</v>
      </c>
      <c r="D74" s="179">
        <f>基金残高に係る経年分析!H57</f>
        <v>2462</v>
      </c>
    </row>
  </sheetData>
  <sheetProtection algorithmName="SHA-512" hashValue="uE+bah0t62I7ALQpo2lEDmniMXX1mLdILvMV3YM/9TUsaa/f3BzqCmLYs3HNRGb5sbJtzsp8mRe3JBj6yQKSnQ==" saltValue="zHAupdjdribgIDsxdDsw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1448603</v>
      </c>
      <c r="S5" s="613"/>
      <c r="T5" s="613"/>
      <c r="U5" s="613"/>
      <c r="V5" s="613"/>
      <c r="W5" s="613"/>
      <c r="X5" s="613"/>
      <c r="Y5" s="614"/>
      <c r="Z5" s="615">
        <v>13.1</v>
      </c>
      <c r="AA5" s="615"/>
      <c r="AB5" s="615"/>
      <c r="AC5" s="615"/>
      <c r="AD5" s="616">
        <v>1448603</v>
      </c>
      <c r="AE5" s="616"/>
      <c r="AF5" s="616"/>
      <c r="AG5" s="616"/>
      <c r="AH5" s="616"/>
      <c r="AI5" s="616"/>
      <c r="AJ5" s="616"/>
      <c r="AK5" s="616"/>
      <c r="AL5" s="617">
        <v>21.6</v>
      </c>
      <c r="AM5" s="618"/>
      <c r="AN5" s="618"/>
      <c r="AO5" s="619"/>
      <c r="AP5" s="609" t="s">
        <v>216</v>
      </c>
      <c r="AQ5" s="610"/>
      <c r="AR5" s="610"/>
      <c r="AS5" s="610"/>
      <c r="AT5" s="610"/>
      <c r="AU5" s="610"/>
      <c r="AV5" s="610"/>
      <c r="AW5" s="610"/>
      <c r="AX5" s="610"/>
      <c r="AY5" s="610"/>
      <c r="AZ5" s="610"/>
      <c r="BA5" s="610"/>
      <c r="BB5" s="610"/>
      <c r="BC5" s="610"/>
      <c r="BD5" s="610"/>
      <c r="BE5" s="610"/>
      <c r="BF5" s="611"/>
      <c r="BG5" s="623">
        <v>1448603</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157961</v>
      </c>
      <c r="S6" s="624"/>
      <c r="T6" s="624"/>
      <c r="U6" s="624"/>
      <c r="V6" s="624"/>
      <c r="W6" s="624"/>
      <c r="X6" s="624"/>
      <c r="Y6" s="625"/>
      <c r="Z6" s="626">
        <v>1.4</v>
      </c>
      <c r="AA6" s="626"/>
      <c r="AB6" s="626"/>
      <c r="AC6" s="626"/>
      <c r="AD6" s="627">
        <v>157961</v>
      </c>
      <c r="AE6" s="627"/>
      <c r="AF6" s="627"/>
      <c r="AG6" s="627"/>
      <c r="AH6" s="627"/>
      <c r="AI6" s="627"/>
      <c r="AJ6" s="627"/>
      <c r="AK6" s="627"/>
      <c r="AL6" s="628">
        <v>2.4</v>
      </c>
      <c r="AM6" s="629"/>
      <c r="AN6" s="629"/>
      <c r="AO6" s="630"/>
      <c r="AP6" s="620" t="s">
        <v>221</v>
      </c>
      <c r="AQ6" s="621"/>
      <c r="AR6" s="621"/>
      <c r="AS6" s="621"/>
      <c r="AT6" s="621"/>
      <c r="AU6" s="621"/>
      <c r="AV6" s="621"/>
      <c r="AW6" s="621"/>
      <c r="AX6" s="621"/>
      <c r="AY6" s="621"/>
      <c r="AZ6" s="621"/>
      <c r="BA6" s="621"/>
      <c r="BB6" s="621"/>
      <c r="BC6" s="621"/>
      <c r="BD6" s="621"/>
      <c r="BE6" s="621"/>
      <c r="BF6" s="622"/>
      <c r="BG6" s="623">
        <v>1448603</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107673</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107673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327</v>
      </c>
      <c r="S7" s="624"/>
      <c r="T7" s="624"/>
      <c r="U7" s="624"/>
      <c r="V7" s="624"/>
      <c r="W7" s="624"/>
      <c r="X7" s="624"/>
      <c r="Y7" s="625"/>
      <c r="Z7" s="626">
        <v>0</v>
      </c>
      <c r="AA7" s="626"/>
      <c r="AB7" s="626"/>
      <c r="AC7" s="626"/>
      <c r="AD7" s="627">
        <v>327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539276</v>
      </c>
      <c r="BH7" s="624"/>
      <c r="BI7" s="624"/>
      <c r="BJ7" s="624"/>
      <c r="BK7" s="624"/>
      <c r="BL7" s="624"/>
      <c r="BM7" s="624"/>
      <c r="BN7" s="625"/>
      <c r="BO7" s="626">
        <v>37.200000000000003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1282454</v>
      </c>
      <c r="CS7" s="624"/>
      <c r="CT7" s="624"/>
      <c r="CU7" s="624"/>
      <c r="CV7" s="624"/>
      <c r="CW7" s="624"/>
      <c r="CX7" s="624"/>
      <c r="CY7" s="625"/>
      <c r="CZ7" s="626">
        <v>11.6</v>
      </c>
      <c r="DA7" s="626"/>
      <c r="DB7" s="626"/>
      <c r="DC7" s="626"/>
      <c r="DD7" s="632">
        <v>71093</v>
      </c>
      <c r="DE7" s="624"/>
      <c r="DF7" s="624"/>
      <c r="DG7" s="624"/>
      <c r="DH7" s="624"/>
      <c r="DI7" s="624"/>
      <c r="DJ7" s="624"/>
      <c r="DK7" s="624"/>
      <c r="DL7" s="624"/>
      <c r="DM7" s="624"/>
      <c r="DN7" s="624"/>
      <c r="DO7" s="624"/>
      <c r="DP7" s="625"/>
      <c r="DQ7" s="632">
        <v>1032593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3551</v>
      </c>
      <c r="S8" s="624"/>
      <c r="T8" s="624"/>
      <c r="U8" s="624"/>
      <c r="V8" s="624"/>
      <c r="W8" s="624"/>
      <c r="X8" s="624"/>
      <c r="Y8" s="625"/>
      <c r="Z8" s="626">
        <v>0</v>
      </c>
      <c r="AA8" s="626"/>
      <c r="AB8" s="626"/>
      <c r="AC8" s="626"/>
      <c r="AD8" s="627">
        <v>3551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24172</v>
      </c>
      <c r="BH8" s="624"/>
      <c r="BI8" s="624"/>
      <c r="BJ8" s="624"/>
      <c r="BK8" s="624"/>
      <c r="BL8" s="624"/>
      <c r="BM8" s="624"/>
      <c r="BN8" s="625"/>
      <c r="BO8" s="626">
        <v>1.7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3078192</v>
      </c>
      <c r="CS8" s="624"/>
      <c r="CT8" s="624"/>
      <c r="CU8" s="624"/>
      <c r="CV8" s="624"/>
      <c r="CW8" s="624"/>
      <c r="CX8" s="624"/>
      <c r="CY8" s="625"/>
      <c r="CZ8" s="626">
        <v>27.9</v>
      </c>
      <c r="DA8" s="626"/>
      <c r="DB8" s="626"/>
      <c r="DC8" s="626"/>
      <c r="DD8" s="632">
        <v>563</v>
      </c>
      <c r="DE8" s="624"/>
      <c r="DF8" s="624"/>
      <c r="DG8" s="624"/>
      <c r="DH8" s="624"/>
      <c r="DI8" s="624"/>
      <c r="DJ8" s="624"/>
      <c r="DK8" s="624"/>
      <c r="DL8" s="624"/>
      <c r="DM8" s="624"/>
      <c r="DN8" s="624"/>
      <c r="DO8" s="624"/>
      <c r="DP8" s="625"/>
      <c r="DQ8" s="632">
        <v>1827720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4157</v>
      </c>
      <c r="S9" s="624"/>
      <c r="T9" s="624"/>
      <c r="U9" s="624"/>
      <c r="V9" s="624"/>
      <c r="W9" s="624"/>
      <c r="X9" s="624"/>
      <c r="Y9" s="625"/>
      <c r="Z9" s="626">
        <v>0</v>
      </c>
      <c r="AA9" s="626"/>
      <c r="AB9" s="626"/>
      <c r="AC9" s="626"/>
      <c r="AD9" s="627">
        <v>4157</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471308</v>
      </c>
      <c r="BH9" s="624"/>
      <c r="BI9" s="624"/>
      <c r="BJ9" s="624"/>
      <c r="BK9" s="624"/>
      <c r="BL9" s="624"/>
      <c r="BM9" s="624"/>
      <c r="BN9" s="625"/>
      <c r="BO9" s="626">
        <v>32.5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1173905</v>
      </c>
      <c r="CS9" s="624"/>
      <c r="CT9" s="624"/>
      <c r="CU9" s="624"/>
      <c r="CV9" s="624"/>
      <c r="CW9" s="624"/>
      <c r="CX9" s="624"/>
      <c r="CY9" s="625"/>
      <c r="CZ9" s="626">
        <v>10.6</v>
      </c>
      <c r="DA9" s="626"/>
      <c r="DB9" s="626"/>
      <c r="DC9" s="626"/>
      <c r="DD9" s="632">
        <v>48</v>
      </c>
      <c r="DE9" s="624"/>
      <c r="DF9" s="624"/>
      <c r="DG9" s="624"/>
      <c r="DH9" s="624"/>
      <c r="DI9" s="624"/>
      <c r="DJ9" s="624"/>
      <c r="DK9" s="624"/>
      <c r="DL9" s="624"/>
      <c r="DM9" s="624"/>
      <c r="DN9" s="624"/>
      <c r="DO9" s="624"/>
      <c r="DP9" s="625"/>
      <c r="DQ9" s="632">
        <v>1043073</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21969</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6516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5298</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351229</v>
      </c>
      <c r="S11" s="624"/>
      <c r="T11" s="624"/>
      <c r="U11" s="624"/>
      <c r="V11" s="624"/>
      <c r="W11" s="624"/>
      <c r="X11" s="624"/>
      <c r="Y11" s="625"/>
      <c r="Z11" s="628">
        <v>3.2</v>
      </c>
      <c r="AA11" s="629"/>
      <c r="AB11" s="629"/>
      <c r="AC11" s="635"/>
      <c r="AD11" s="632">
        <v>351229</v>
      </c>
      <c r="AE11" s="624"/>
      <c r="AF11" s="624"/>
      <c r="AG11" s="624"/>
      <c r="AH11" s="624"/>
      <c r="AI11" s="624"/>
      <c r="AJ11" s="624"/>
      <c r="AK11" s="625"/>
      <c r="AL11" s="628">
        <v>5.2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21827</v>
      </c>
      <c r="BH11" s="624"/>
      <c r="BI11" s="624"/>
      <c r="BJ11" s="624"/>
      <c r="BK11" s="624"/>
      <c r="BL11" s="624"/>
      <c r="BM11" s="624"/>
      <c r="BN11" s="625"/>
      <c r="BO11" s="626">
        <v>1.5</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896277</v>
      </c>
      <c r="CS11" s="624"/>
      <c r="CT11" s="624"/>
      <c r="CU11" s="624"/>
      <c r="CV11" s="624"/>
      <c r="CW11" s="624"/>
      <c r="CX11" s="624"/>
      <c r="CY11" s="625"/>
      <c r="CZ11" s="626">
        <v>8.1</v>
      </c>
      <c r="DA11" s="626"/>
      <c r="DB11" s="626"/>
      <c r="DC11" s="626"/>
      <c r="DD11" s="632">
        <v>390932</v>
      </c>
      <c r="DE11" s="624"/>
      <c r="DF11" s="624"/>
      <c r="DG11" s="624"/>
      <c r="DH11" s="624"/>
      <c r="DI11" s="624"/>
      <c r="DJ11" s="624"/>
      <c r="DK11" s="624"/>
      <c r="DL11" s="624"/>
      <c r="DM11" s="624"/>
      <c r="DN11" s="624"/>
      <c r="DO11" s="624"/>
      <c r="DP11" s="625"/>
      <c r="DQ11" s="632">
        <v>424973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768981</v>
      </c>
      <c r="BH12" s="624"/>
      <c r="BI12" s="624"/>
      <c r="BJ12" s="624"/>
      <c r="BK12" s="624"/>
      <c r="BL12" s="624"/>
      <c r="BM12" s="624"/>
      <c r="BN12" s="625"/>
      <c r="BO12" s="626">
        <v>53.1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497393</v>
      </c>
      <c r="CS12" s="624"/>
      <c r="CT12" s="624"/>
      <c r="CU12" s="624"/>
      <c r="CV12" s="624"/>
      <c r="CW12" s="624"/>
      <c r="CX12" s="624"/>
      <c r="CY12" s="625"/>
      <c r="CZ12" s="626">
        <v>4.5</v>
      </c>
      <c r="DA12" s="626"/>
      <c r="DB12" s="626"/>
      <c r="DC12" s="626"/>
      <c r="DD12" s="632">
        <v>44979</v>
      </c>
      <c r="DE12" s="624"/>
      <c r="DF12" s="624"/>
      <c r="DG12" s="624"/>
      <c r="DH12" s="624"/>
      <c r="DI12" s="624"/>
      <c r="DJ12" s="624"/>
      <c r="DK12" s="624"/>
      <c r="DL12" s="624"/>
      <c r="DM12" s="624"/>
      <c r="DN12" s="624"/>
      <c r="DO12" s="624"/>
      <c r="DP12" s="625"/>
      <c r="DQ12" s="632">
        <v>359749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768255</v>
      </c>
      <c r="BH13" s="624"/>
      <c r="BI13" s="624"/>
      <c r="BJ13" s="624"/>
      <c r="BK13" s="624"/>
      <c r="BL13" s="624"/>
      <c r="BM13" s="624"/>
      <c r="BN13" s="625"/>
      <c r="BO13" s="626">
        <v>53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815249</v>
      </c>
      <c r="CS13" s="624"/>
      <c r="CT13" s="624"/>
      <c r="CU13" s="624"/>
      <c r="CV13" s="624"/>
      <c r="CW13" s="624"/>
      <c r="CX13" s="624"/>
      <c r="CY13" s="625"/>
      <c r="CZ13" s="626">
        <v>7.4</v>
      </c>
      <c r="DA13" s="626"/>
      <c r="DB13" s="626"/>
      <c r="DC13" s="626"/>
      <c r="DD13" s="632">
        <v>212735</v>
      </c>
      <c r="DE13" s="624"/>
      <c r="DF13" s="624"/>
      <c r="DG13" s="624"/>
      <c r="DH13" s="624"/>
      <c r="DI13" s="624"/>
      <c r="DJ13" s="624"/>
      <c r="DK13" s="624"/>
      <c r="DL13" s="624"/>
      <c r="DM13" s="624"/>
      <c r="DN13" s="624"/>
      <c r="DO13" s="624"/>
      <c r="DP13" s="625"/>
      <c r="DQ13" s="632">
        <v>619168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619</v>
      </c>
      <c r="S14" s="624"/>
      <c r="T14" s="624"/>
      <c r="U14" s="624"/>
      <c r="V14" s="624"/>
      <c r="W14" s="624"/>
      <c r="X14" s="624"/>
      <c r="Y14" s="625"/>
      <c r="Z14" s="626">
        <v>0</v>
      </c>
      <c r="AA14" s="626"/>
      <c r="AB14" s="626"/>
      <c r="AC14" s="626"/>
      <c r="AD14" s="627">
        <v>619</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62597</v>
      </c>
      <c r="BH14" s="624"/>
      <c r="BI14" s="624"/>
      <c r="BJ14" s="624"/>
      <c r="BK14" s="624"/>
      <c r="BL14" s="624"/>
      <c r="BM14" s="624"/>
      <c r="BN14" s="625"/>
      <c r="BO14" s="626">
        <v>4.3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644785</v>
      </c>
      <c r="CS14" s="624"/>
      <c r="CT14" s="624"/>
      <c r="CU14" s="624"/>
      <c r="CV14" s="624"/>
      <c r="CW14" s="624"/>
      <c r="CX14" s="624"/>
      <c r="CY14" s="625"/>
      <c r="CZ14" s="626">
        <v>5.8</v>
      </c>
      <c r="DA14" s="626"/>
      <c r="DB14" s="626"/>
      <c r="DC14" s="626"/>
      <c r="DD14" s="632">
        <v>152371</v>
      </c>
      <c r="DE14" s="624"/>
      <c r="DF14" s="624"/>
      <c r="DG14" s="624"/>
      <c r="DH14" s="624"/>
      <c r="DI14" s="624"/>
      <c r="DJ14" s="624"/>
      <c r="DK14" s="624"/>
      <c r="DL14" s="624"/>
      <c r="DM14" s="624"/>
      <c r="DN14" s="624"/>
      <c r="DO14" s="624"/>
      <c r="DP14" s="625"/>
      <c r="DQ14" s="632">
        <v>507910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77749</v>
      </c>
      <c r="BH15" s="624"/>
      <c r="BI15" s="624"/>
      <c r="BJ15" s="624"/>
      <c r="BK15" s="624"/>
      <c r="BL15" s="624"/>
      <c r="BM15" s="624"/>
      <c r="BN15" s="625"/>
      <c r="BO15" s="626">
        <v>5.4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1029030</v>
      </c>
      <c r="CS15" s="624"/>
      <c r="CT15" s="624"/>
      <c r="CU15" s="624"/>
      <c r="CV15" s="624"/>
      <c r="CW15" s="624"/>
      <c r="CX15" s="624"/>
      <c r="CY15" s="625"/>
      <c r="CZ15" s="626">
        <v>9.3000000000000007</v>
      </c>
      <c r="DA15" s="626"/>
      <c r="DB15" s="626"/>
      <c r="DC15" s="626"/>
      <c r="DD15" s="632">
        <v>37333</v>
      </c>
      <c r="DE15" s="624"/>
      <c r="DF15" s="624"/>
      <c r="DG15" s="624"/>
      <c r="DH15" s="624"/>
      <c r="DI15" s="624"/>
      <c r="DJ15" s="624"/>
      <c r="DK15" s="624"/>
      <c r="DL15" s="624"/>
      <c r="DM15" s="624"/>
      <c r="DN15" s="624"/>
      <c r="DO15" s="624"/>
      <c r="DP15" s="625"/>
      <c r="DQ15" s="632">
        <v>922924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7485</v>
      </c>
      <c r="S16" s="624"/>
      <c r="T16" s="624"/>
      <c r="U16" s="624"/>
      <c r="V16" s="624"/>
      <c r="W16" s="624"/>
      <c r="X16" s="624"/>
      <c r="Y16" s="625"/>
      <c r="Z16" s="626">
        <v>0.1</v>
      </c>
      <c r="AA16" s="626"/>
      <c r="AB16" s="626"/>
      <c r="AC16" s="626"/>
      <c r="AD16" s="627">
        <v>7485</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8817</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3419</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15804</v>
      </c>
      <c r="S17" s="624"/>
      <c r="T17" s="624"/>
      <c r="U17" s="624"/>
      <c r="V17" s="624"/>
      <c r="W17" s="624"/>
      <c r="X17" s="624"/>
      <c r="Y17" s="625"/>
      <c r="Z17" s="626">
        <v>0.1</v>
      </c>
      <c r="AA17" s="626"/>
      <c r="AB17" s="626"/>
      <c r="AC17" s="626"/>
      <c r="AD17" s="627">
        <v>15804</v>
      </c>
      <c r="AE17" s="627"/>
      <c r="AF17" s="627"/>
      <c r="AG17" s="627"/>
      <c r="AH17" s="627"/>
      <c r="AI17" s="627"/>
      <c r="AJ17" s="627"/>
      <c r="AK17" s="627"/>
      <c r="AL17" s="628">
        <v>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1510858</v>
      </c>
      <c r="CS17" s="624"/>
      <c r="CT17" s="624"/>
      <c r="CU17" s="624"/>
      <c r="CV17" s="624"/>
      <c r="CW17" s="624"/>
      <c r="CX17" s="624"/>
      <c r="CY17" s="625"/>
      <c r="CZ17" s="626">
        <v>13.7</v>
      </c>
      <c r="DA17" s="626"/>
      <c r="DB17" s="626"/>
      <c r="DC17" s="626"/>
      <c r="DD17" s="632" t="s">
        <v>122</v>
      </c>
      <c r="DE17" s="624"/>
      <c r="DF17" s="624"/>
      <c r="DG17" s="624"/>
      <c r="DH17" s="624"/>
      <c r="DI17" s="624"/>
      <c r="DJ17" s="624"/>
      <c r="DK17" s="624"/>
      <c r="DL17" s="624"/>
      <c r="DM17" s="624"/>
      <c r="DN17" s="624"/>
      <c r="DO17" s="624"/>
      <c r="DP17" s="625"/>
      <c r="DQ17" s="632">
        <v>1432786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26397</v>
      </c>
      <c r="S18" s="624"/>
      <c r="T18" s="624"/>
      <c r="U18" s="624"/>
      <c r="V18" s="624"/>
      <c r="W18" s="624"/>
      <c r="X18" s="624"/>
      <c r="Y18" s="625"/>
      <c r="Z18" s="626">
        <v>0.2</v>
      </c>
      <c r="AA18" s="626"/>
      <c r="AB18" s="626"/>
      <c r="AC18" s="626"/>
      <c r="AD18" s="627">
        <v>26397</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5971</v>
      </c>
      <c r="S19" s="624"/>
      <c r="T19" s="624"/>
      <c r="U19" s="624"/>
      <c r="V19" s="624"/>
      <c r="W19" s="624"/>
      <c r="X19" s="624"/>
      <c r="Y19" s="625"/>
      <c r="Z19" s="626">
        <v>0.1</v>
      </c>
      <c r="AA19" s="626"/>
      <c r="AB19" s="626"/>
      <c r="AC19" s="626"/>
      <c r="AD19" s="627">
        <v>5971</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20426</v>
      </c>
      <c r="S20" s="624"/>
      <c r="T20" s="624"/>
      <c r="U20" s="624"/>
      <c r="V20" s="624"/>
      <c r="W20" s="624"/>
      <c r="X20" s="624"/>
      <c r="Y20" s="625"/>
      <c r="Z20" s="626">
        <v>0.2</v>
      </c>
      <c r="AA20" s="626"/>
      <c r="AB20" s="626"/>
      <c r="AC20" s="626"/>
      <c r="AD20" s="627">
        <v>20426</v>
      </c>
      <c r="AE20" s="627"/>
      <c r="AF20" s="627"/>
      <c r="AG20" s="627"/>
      <c r="AH20" s="627"/>
      <c r="AI20" s="627"/>
      <c r="AJ20" s="627"/>
      <c r="AK20" s="627"/>
      <c r="AL20" s="628">
        <v>0.3</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11051149</v>
      </c>
      <c r="CS20" s="624"/>
      <c r="CT20" s="624"/>
      <c r="CU20" s="624"/>
      <c r="CV20" s="624"/>
      <c r="CW20" s="624"/>
      <c r="CX20" s="624"/>
      <c r="CY20" s="625"/>
      <c r="CZ20" s="626">
        <v>100</v>
      </c>
      <c r="DA20" s="626"/>
      <c r="DB20" s="626"/>
      <c r="DC20" s="626"/>
      <c r="DD20" s="632">
        <v>910054</v>
      </c>
      <c r="DE20" s="624"/>
      <c r="DF20" s="624"/>
      <c r="DG20" s="624"/>
      <c r="DH20" s="624"/>
      <c r="DI20" s="624"/>
      <c r="DJ20" s="624"/>
      <c r="DK20" s="624"/>
      <c r="DL20" s="624"/>
      <c r="DM20" s="624"/>
      <c r="DN20" s="624"/>
      <c r="DO20" s="624"/>
      <c r="DP20" s="625"/>
      <c r="DQ20" s="632">
        <v>8287286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5417282</v>
      </c>
      <c r="S21" s="624"/>
      <c r="T21" s="624"/>
      <c r="U21" s="624"/>
      <c r="V21" s="624"/>
      <c r="W21" s="624"/>
      <c r="X21" s="624"/>
      <c r="Y21" s="625"/>
      <c r="Z21" s="626">
        <v>48.8</v>
      </c>
      <c r="AA21" s="626"/>
      <c r="AB21" s="626"/>
      <c r="AC21" s="626"/>
      <c r="AD21" s="627">
        <v>4666533</v>
      </c>
      <c r="AE21" s="627"/>
      <c r="AF21" s="627"/>
      <c r="AG21" s="627"/>
      <c r="AH21" s="627"/>
      <c r="AI21" s="627"/>
      <c r="AJ21" s="627"/>
      <c r="AK21" s="627"/>
      <c r="AL21" s="628">
        <v>69.7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4666533</v>
      </c>
      <c r="S22" s="624"/>
      <c r="T22" s="624"/>
      <c r="U22" s="624"/>
      <c r="V22" s="624"/>
      <c r="W22" s="624"/>
      <c r="X22" s="624"/>
      <c r="Y22" s="625"/>
      <c r="Z22" s="626">
        <v>42.1</v>
      </c>
      <c r="AA22" s="626"/>
      <c r="AB22" s="626"/>
      <c r="AC22" s="626"/>
      <c r="AD22" s="627">
        <v>4666533</v>
      </c>
      <c r="AE22" s="627"/>
      <c r="AF22" s="627"/>
      <c r="AG22" s="627"/>
      <c r="AH22" s="627"/>
      <c r="AI22" s="627"/>
      <c r="AJ22" s="627"/>
      <c r="AK22" s="627"/>
      <c r="AL22" s="628">
        <v>69.7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609039</v>
      </c>
      <c r="S23" s="624"/>
      <c r="T23" s="624"/>
      <c r="U23" s="624"/>
      <c r="V23" s="624"/>
      <c r="W23" s="624"/>
      <c r="X23" s="624"/>
      <c r="Y23" s="625"/>
      <c r="Z23" s="626">
        <v>5.5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141710</v>
      </c>
      <c r="S24" s="624"/>
      <c r="T24" s="624"/>
      <c r="U24" s="624"/>
      <c r="V24" s="624"/>
      <c r="W24" s="624"/>
      <c r="X24" s="624"/>
      <c r="Y24" s="625"/>
      <c r="Z24" s="626">
        <v>1.3</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4912167</v>
      </c>
      <c r="CS24" s="613"/>
      <c r="CT24" s="613"/>
      <c r="CU24" s="613"/>
      <c r="CV24" s="613"/>
      <c r="CW24" s="613"/>
      <c r="CX24" s="613"/>
      <c r="CY24" s="614"/>
      <c r="CZ24" s="617">
        <v>44.4</v>
      </c>
      <c r="DA24" s="618"/>
      <c r="DB24" s="618"/>
      <c r="DC24" s="634"/>
      <c r="DD24" s="658">
        <v>3756727</v>
      </c>
      <c r="DE24" s="613"/>
      <c r="DF24" s="613"/>
      <c r="DG24" s="613"/>
      <c r="DH24" s="613"/>
      <c r="DI24" s="613"/>
      <c r="DJ24" s="613"/>
      <c r="DK24" s="614"/>
      <c r="DL24" s="658">
        <v>3272261</v>
      </c>
      <c r="DM24" s="613"/>
      <c r="DN24" s="613"/>
      <c r="DO24" s="613"/>
      <c r="DP24" s="613"/>
      <c r="DQ24" s="613"/>
      <c r="DR24" s="613"/>
      <c r="DS24" s="613"/>
      <c r="DT24" s="613"/>
      <c r="DU24" s="613"/>
      <c r="DV24" s="614"/>
      <c r="DW24" s="617">
        <v>48.7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7433415</v>
      </c>
      <c r="S25" s="624"/>
      <c r="T25" s="624"/>
      <c r="U25" s="624"/>
      <c r="V25" s="624"/>
      <c r="W25" s="624"/>
      <c r="X25" s="624"/>
      <c r="Y25" s="625"/>
      <c r="Z25" s="626">
        <v>67</v>
      </c>
      <c r="AA25" s="626"/>
      <c r="AB25" s="626"/>
      <c r="AC25" s="626"/>
      <c r="AD25" s="627">
        <v>6682666</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1905644</v>
      </c>
      <c r="CS25" s="655"/>
      <c r="CT25" s="655"/>
      <c r="CU25" s="655"/>
      <c r="CV25" s="655"/>
      <c r="CW25" s="655"/>
      <c r="CX25" s="655"/>
      <c r="CY25" s="656"/>
      <c r="CZ25" s="628">
        <v>17.2</v>
      </c>
      <c r="DA25" s="653"/>
      <c r="DB25" s="653"/>
      <c r="DC25" s="657"/>
      <c r="DD25" s="632">
        <v>1725368</v>
      </c>
      <c r="DE25" s="655"/>
      <c r="DF25" s="655"/>
      <c r="DG25" s="655"/>
      <c r="DH25" s="655"/>
      <c r="DI25" s="655"/>
      <c r="DJ25" s="655"/>
      <c r="DK25" s="656"/>
      <c r="DL25" s="632">
        <v>1487338</v>
      </c>
      <c r="DM25" s="655"/>
      <c r="DN25" s="655"/>
      <c r="DO25" s="655"/>
      <c r="DP25" s="655"/>
      <c r="DQ25" s="655"/>
      <c r="DR25" s="655"/>
      <c r="DS25" s="655"/>
      <c r="DT25" s="655"/>
      <c r="DU25" s="655"/>
      <c r="DV25" s="656"/>
      <c r="DW25" s="628">
        <v>22.1</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1193</v>
      </c>
      <c r="S26" s="624"/>
      <c r="T26" s="624"/>
      <c r="U26" s="624"/>
      <c r="V26" s="624"/>
      <c r="W26" s="624"/>
      <c r="X26" s="624"/>
      <c r="Y26" s="625"/>
      <c r="Z26" s="626">
        <v>0</v>
      </c>
      <c r="AA26" s="626"/>
      <c r="AB26" s="626"/>
      <c r="AC26" s="626"/>
      <c r="AD26" s="627">
        <v>1193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1239715</v>
      </c>
      <c r="CS26" s="624"/>
      <c r="CT26" s="624"/>
      <c r="CU26" s="624"/>
      <c r="CV26" s="624"/>
      <c r="CW26" s="624"/>
      <c r="CX26" s="624"/>
      <c r="CY26" s="625"/>
      <c r="CZ26" s="628">
        <v>11.2</v>
      </c>
      <c r="DA26" s="653"/>
      <c r="DB26" s="653"/>
      <c r="DC26" s="657"/>
      <c r="DD26" s="632">
        <v>1120120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6069</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1448603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1495665</v>
      </c>
      <c r="CS27" s="655"/>
      <c r="CT27" s="655"/>
      <c r="CU27" s="655"/>
      <c r="CV27" s="655"/>
      <c r="CW27" s="655"/>
      <c r="CX27" s="655"/>
      <c r="CY27" s="656"/>
      <c r="CZ27" s="628">
        <v>13.5</v>
      </c>
      <c r="DA27" s="653"/>
      <c r="DB27" s="653"/>
      <c r="DC27" s="657"/>
      <c r="DD27" s="632">
        <v>598573</v>
      </c>
      <c r="DE27" s="655"/>
      <c r="DF27" s="655"/>
      <c r="DG27" s="655"/>
      <c r="DH27" s="655"/>
      <c r="DI27" s="655"/>
      <c r="DJ27" s="655"/>
      <c r="DK27" s="656"/>
      <c r="DL27" s="632">
        <v>352137</v>
      </c>
      <c r="DM27" s="655"/>
      <c r="DN27" s="655"/>
      <c r="DO27" s="655"/>
      <c r="DP27" s="655"/>
      <c r="DQ27" s="655"/>
      <c r="DR27" s="655"/>
      <c r="DS27" s="655"/>
      <c r="DT27" s="655"/>
      <c r="DU27" s="655"/>
      <c r="DV27" s="656"/>
      <c r="DW27" s="628">
        <v>5.2</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64656</v>
      </c>
      <c r="S28" s="624"/>
      <c r="T28" s="624"/>
      <c r="U28" s="624"/>
      <c r="V28" s="624"/>
      <c r="W28" s="624"/>
      <c r="X28" s="624"/>
      <c r="Y28" s="625"/>
      <c r="Z28" s="626">
        <v>0.6</v>
      </c>
      <c r="AA28" s="626"/>
      <c r="AB28" s="626"/>
      <c r="AC28" s="626"/>
      <c r="AD28" s="627">
        <v>11139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1510858</v>
      </c>
      <c r="CS28" s="624"/>
      <c r="CT28" s="624"/>
      <c r="CU28" s="624"/>
      <c r="CV28" s="624"/>
      <c r="CW28" s="624"/>
      <c r="CX28" s="624"/>
      <c r="CY28" s="625"/>
      <c r="CZ28" s="628">
        <v>13.7</v>
      </c>
      <c r="DA28" s="653"/>
      <c r="DB28" s="653"/>
      <c r="DC28" s="657"/>
      <c r="DD28" s="632">
        <v>1432786</v>
      </c>
      <c r="DE28" s="624"/>
      <c r="DF28" s="624"/>
      <c r="DG28" s="624"/>
      <c r="DH28" s="624"/>
      <c r="DI28" s="624"/>
      <c r="DJ28" s="624"/>
      <c r="DK28" s="625"/>
      <c r="DL28" s="632">
        <v>1432786</v>
      </c>
      <c r="DM28" s="624"/>
      <c r="DN28" s="624"/>
      <c r="DO28" s="624"/>
      <c r="DP28" s="624"/>
      <c r="DQ28" s="624"/>
      <c r="DR28" s="624"/>
      <c r="DS28" s="624"/>
      <c r="DT28" s="624"/>
      <c r="DU28" s="624"/>
      <c r="DV28" s="625"/>
      <c r="DW28" s="628">
        <v>21.3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7497</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1510858</v>
      </c>
      <c r="CS29" s="655"/>
      <c r="CT29" s="655"/>
      <c r="CU29" s="655"/>
      <c r="CV29" s="655"/>
      <c r="CW29" s="655"/>
      <c r="CX29" s="655"/>
      <c r="CY29" s="656"/>
      <c r="CZ29" s="628">
        <v>13.7</v>
      </c>
      <c r="DA29" s="653"/>
      <c r="DB29" s="653"/>
      <c r="DC29" s="657"/>
      <c r="DD29" s="632">
        <v>1432786</v>
      </c>
      <c r="DE29" s="655"/>
      <c r="DF29" s="655"/>
      <c r="DG29" s="655"/>
      <c r="DH29" s="655"/>
      <c r="DI29" s="655"/>
      <c r="DJ29" s="655"/>
      <c r="DK29" s="656"/>
      <c r="DL29" s="632">
        <v>1432786</v>
      </c>
      <c r="DM29" s="655"/>
      <c r="DN29" s="655"/>
      <c r="DO29" s="655"/>
      <c r="DP29" s="655"/>
      <c r="DQ29" s="655"/>
      <c r="DR29" s="655"/>
      <c r="DS29" s="655"/>
      <c r="DT29" s="655"/>
      <c r="DU29" s="655"/>
      <c r="DV29" s="656"/>
      <c r="DW29" s="628">
        <v>21.3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1296359</v>
      </c>
      <c r="S30" s="624"/>
      <c r="T30" s="624"/>
      <c r="U30" s="624"/>
      <c r="V30" s="624"/>
      <c r="W30" s="624"/>
      <c r="X30" s="624"/>
      <c r="Y30" s="625"/>
      <c r="Z30" s="626">
        <v>11.7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1482127</v>
      </c>
      <c r="CS30" s="624"/>
      <c r="CT30" s="624"/>
      <c r="CU30" s="624"/>
      <c r="CV30" s="624"/>
      <c r="CW30" s="624"/>
      <c r="CX30" s="624"/>
      <c r="CY30" s="625"/>
      <c r="CZ30" s="628">
        <v>13.4</v>
      </c>
      <c r="DA30" s="653"/>
      <c r="DB30" s="653"/>
      <c r="DC30" s="657"/>
      <c r="DD30" s="632">
        <v>1405465</v>
      </c>
      <c r="DE30" s="624"/>
      <c r="DF30" s="624"/>
      <c r="DG30" s="624"/>
      <c r="DH30" s="624"/>
      <c r="DI30" s="624"/>
      <c r="DJ30" s="624"/>
      <c r="DK30" s="625"/>
      <c r="DL30" s="632">
        <v>1405465</v>
      </c>
      <c r="DM30" s="624"/>
      <c r="DN30" s="624"/>
      <c r="DO30" s="624"/>
      <c r="DP30" s="624"/>
      <c r="DQ30" s="624"/>
      <c r="DR30" s="624"/>
      <c r="DS30" s="624"/>
      <c r="DT30" s="624"/>
      <c r="DU30" s="624"/>
      <c r="DV30" s="625"/>
      <c r="DW30" s="628">
        <v>20.9</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98.9</v>
      </c>
      <c r="BH31" s="667"/>
      <c r="BI31" s="667"/>
      <c r="BJ31" s="667"/>
      <c r="BK31" s="667"/>
      <c r="BL31" s="667"/>
      <c r="BM31" s="618">
        <v>94.8</v>
      </c>
      <c r="BN31" s="667"/>
      <c r="BO31" s="667"/>
      <c r="BP31" s="667"/>
      <c r="BQ31" s="668"/>
      <c r="BR31" s="679">
        <v>98.9</v>
      </c>
      <c r="BS31" s="667"/>
      <c r="BT31" s="667"/>
      <c r="BU31" s="667"/>
      <c r="BV31" s="667"/>
      <c r="BW31" s="667"/>
      <c r="BX31" s="618">
        <v>94.8</v>
      </c>
      <c r="BY31" s="667"/>
      <c r="BZ31" s="667"/>
      <c r="CA31" s="667"/>
      <c r="CB31" s="668"/>
      <c r="CD31" s="661"/>
      <c r="CE31" s="662"/>
      <c r="CF31" s="620" t="s">
        <v>300</v>
      </c>
      <c r="CG31" s="621"/>
      <c r="CH31" s="621"/>
      <c r="CI31" s="621"/>
      <c r="CJ31" s="621"/>
      <c r="CK31" s="621"/>
      <c r="CL31" s="621"/>
      <c r="CM31" s="621"/>
      <c r="CN31" s="621"/>
      <c r="CO31" s="621"/>
      <c r="CP31" s="621"/>
      <c r="CQ31" s="622"/>
      <c r="CR31" s="623">
        <v>28731</v>
      </c>
      <c r="CS31" s="655"/>
      <c r="CT31" s="655"/>
      <c r="CU31" s="655"/>
      <c r="CV31" s="655"/>
      <c r="CW31" s="655"/>
      <c r="CX31" s="655"/>
      <c r="CY31" s="656"/>
      <c r="CZ31" s="628">
        <v>0.3</v>
      </c>
      <c r="DA31" s="653"/>
      <c r="DB31" s="653"/>
      <c r="DC31" s="657"/>
      <c r="DD31" s="632">
        <v>27321</v>
      </c>
      <c r="DE31" s="655"/>
      <c r="DF31" s="655"/>
      <c r="DG31" s="655"/>
      <c r="DH31" s="655"/>
      <c r="DI31" s="655"/>
      <c r="DJ31" s="655"/>
      <c r="DK31" s="656"/>
      <c r="DL31" s="632">
        <v>27321</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704869</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98.9</v>
      </c>
      <c r="BH32" s="655"/>
      <c r="BI32" s="655"/>
      <c r="BJ32" s="655"/>
      <c r="BK32" s="655"/>
      <c r="BL32" s="655"/>
      <c r="BM32" s="629">
        <v>93.8</v>
      </c>
      <c r="BN32" s="655"/>
      <c r="BO32" s="655"/>
      <c r="BP32" s="655"/>
      <c r="BQ32" s="678"/>
      <c r="BR32" s="680">
        <v>98.9</v>
      </c>
      <c r="BS32" s="655"/>
      <c r="BT32" s="655"/>
      <c r="BU32" s="655"/>
      <c r="BV32" s="655"/>
      <c r="BW32" s="655"/>
      <c r="BX32" s="629">
        <v>93.7</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47361</v>
      </c>
      <c r="S33" s="624"/>
      <c r="T33" s="624"/>
      <c r="U33" s="624"/>
      <c r="V33" s="624"/>
      <c r="W33" s="624"/>
      <c r="X33" s="624"/>
      <c r="Y33" s="625"/>
      <c r="Z33" s="626">
        <v>0.4</v>
      </c>
      <c r="AA33" s="626"/>
      <c r="AB33" s="626"/>
      <c r="AC33" s="626"/>
      <c r="AD33" s="627">
        <v>341</v>
      </c>
      <c r="AE33" s="627"/>
      <c r="AF33" s="627"/>
      <c r="AG33" s="627"/>
      <c r="AH33" s="627"/>
      <c r="AI33" s="627"/>
      <c r="AJ33" s="627"/>
      <c r="AK33" s="627"/>
      <c r="AL33" s="628">
        <v>0</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98.8</v>
      </c>
      <c r="BH33" s="682"/>
      <c r="BI33" s="682"/>
      <c r="BJ33" s="682"/>
      <c r="BK33" s="682"/>
      <c r="BL33" s="682"/>
      <c r="BM33" s="683">
        <v>95.1</v>
      </c>
      <c r="BN33" s="682"/>
      <c r="BO33" s="682"/>
      <c r="BP33" s="682"/>
      <c r="BQ33" s="684"/>
      <c r="BR33" s="681">
        <v>98.9</v>
      </c>
      <c r="BS33" s="682"/>
      <c r="BT33" s="682"/>
      <c r="BU33" s="682"/>
      <c r="BV33" s="682"/>
      <c r="BW33" s="682"/>
      <c r="BX33" s="683">
        <v>95</v>
      </c>
      <c r="BY33" s="682"/>
      <c r="BZ33" s="682"/>
      <c r="CA33" s="682"/>
      <c r="CB33" s="684"/>
      <c r="CD33" s="620" t="s">
        <v>307</v>
      </c>
      <c r="CE33" s="621"/>
      <c r="CF33" s="621"/>
      <c r="CG33" s="621"/>
      <c r="CH33" s="621"/>
      <c r="CI33" s="621"/>
      <c r="CJ33" s="621"/>
      <c r="CK33" s="621"/>
      <c r="CL33" s="621"/>
      <c r="CM33" s="621"/>
      <c r="CN33" s="621"/>
      <c r="CO33" s="621"/>
      <c r="CP33" s="621"/>
      <c r="CQ33" s="622"/>
      <c r="CR33" s="623">
        <v>5220111</v>
      </c>
      <c r="CS33" s="655"/>
      <c r="CT33" s="655"/>
      <c r="CU33" s="655"/>
      <c r="CV33" s="655"/>
      <c r="CW33" s="655"/>
      <c r="CX33" s="655"/>
      <c r="CY33" s="656"/>
      <c r="CZ33" s="628">
        <v>47.2</v>
      </c>
      <c r="DA33" s="653"/>
      <c r="DB33" s="653"/>
      <c r="DC33" s="657"/>
      <c r="DD33" s="632">
        <v>4323793</v>
      </c>
      <c r="DE33" s="655"/>
      <c r="DF33" s="655"/>
      <c r="DG33" s="655"/>
      <c r="DH33" s="655"/>
      <c r="DI33" s="655"/>
      <c r="DJ33" s="655"/>
      <c r="DK33" s="656"/>
      <c r="DL33" s="632">
        <v>2870346</v>
      </c>
      <c r="DM33" s="655"/>
      <c r="DN33" s="655"/>
      <c r="DO33" s="655"/>
      <c r="DP33" s="655"/>
      <c r="DQ33" s="655"/>
      <c r="DR33" s="655"/>
      <c r="DS33" s="655"/>
      <c r="DT33" s="655"/>
      <c r="DU33" s="655"/>
      <c r="DV33" s="656"/>
      <c r="DW33" s="628">
        <v>42.7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86482</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1645601</v>
      </c>
      <c r="CS34" s="624"/>
      <c r="CT34" s="624"/>
      <c r="CU34" s="624"/>
      <c r="CV34" s="624"/>
      <c r="CW34" s="624"/>
      <c r="CX34" s="624"/>
      <c r="CY34" s="625"/>
      <c r="CZ34" s="628">
        <v>14.9</v>
      </c>
      <c r="DA34" s="653"/>
      <c r="DB34" s="653"/>
      <c r="DC34" s="657"/>
      <c r="DD34" s="632">
        <v>1268251</v>
      </c>
      <c r="DE34" s="624"/>
      <c r="DF34" s="624"/>
      <c r="DG34" s="624"/>
      <c r="DH34" s="624"/>
      <c r="DI34" s="624"/>
      <c r="DJ34" s="624"/>
      <c r="DK34" s="625"/>
      <c r="DL34" s="632">
        <v>1019863</v>
      </c>
      <c r="DM34" s="624"/>
      <c r="DN34" s="624"/>
      <c r="DO34" s="624"/>
      <c r="DP34" s="624"/>
      <c r="DQ34" s="624"/>
      <c r="DR34" s="624"/>
      <c r="DS34" s="624"/>
      <c r="DT34" s="624"/>
      <c r="DU34" s="624"/>
      <c r="DV34" s="625"/>
      <c r="DW34" s="628">
        <v>15.2</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518327</v>
      </c>
      <c r="S35" s="624"/>
      <c r="T35" s="624"/>
      <c r="U35" s="624"/>
      <c r="V35" s="624"/>
      <c r="W35" s="624"/>
      <c r="X35" s="624"/>
      <c r="Y35" s="625"/>
      <c r="Z35" s="626">
        <v>4.7</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296559</v>
      </c>
      <c r="CS35" s="655"/>
      <c r="CT35" s="655"/>
      <c r="CU35" s="655"/>
      <c r="CV35" s="655"/>
      <c r="CW35" s="655"/>
      <c r="CX35" s="655"/>
      <c r="CY35" s="656"/>
      <c r="CZ35" s="628">
        <v>2.7</v>
      </c>
      <c r="DA35" s="653"/>
      <c r="DB35" s="653"/>
      <c r="DC35" s="657"/>
      <c r="DD35" s="632">
        <v>267276</v>
      </c>
      <c r="DE35" s="655"/>
      <c r="DF35" s="655"/>
      <c r="DG35" s="655"/>
      <c r="DH35" s="655"/>
      <c r="DI35" s="655"/>
      <c r="DJ35" s="655"/>
      <c r="DK35" s="656"/>
      <c r="DL35" s="632">
        <v>219849</v>
      </c>
      <c r="DM35" s="655"/>
      <c r="DN35" s="655"/>
      <c r="DO35" s="655"/>
      <c r="DP35" s="655"/>
      <c r="DQ35" s="655"/>
      <c r="DR35" s="655"/>
      <c r="DS35" s="655"/>
      <c r="DT35" s="655"/>
      <c r="DU35" s="655"/>
      <c r="DV35" s="656"/>
      <c r="DW35" s="628">
        <v>3.3</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112206</v>
      </c>
      <c r="S36" s="624"/>
      <c r="T36" s="624"/>
      <c r="U36" s="624"/>
      <c r="V36" s="624"/>
      <c r="W36" s="624"/>
      <c r="X36" s="624"/>
      <c r="Y36" s="625"/>
      <c r="Z36" s="626">
        <v>1</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1515497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92064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1962617</v>
      </c>
      <c r="CS36" s="624"/>
      <c r="CT36" s="624"/>
      <c r="CU36" s="624"/>
      <c r="CV36" s="624"/>
      <c r="CW36" s="624"/>
      <c r="CX36" s="624"/>
      <c r="CY36" s="625"/>
      <c r="CZ36" s="628">
        <v>17.8</v>
      </c>
      <c r="DA36" s="653"/>
      <c r="DB36" s="653"/>
      <c r="DC36" s="657"/>
      <c r="DD36" s="632">
        <v>1784941</v>
      </c>
      <c r="DE36" s="624"/>
      <c r="DF36" s="624"/>
      <c r="DG36" s="624"/>
      <c r="DH36" s="624"/>
      <c r="DI36" s="624"/>
      <c r="DJ36" s="624"/>
      <c r="DK36" s="625"/>
      <c r="DL36" s="632">
        <v>1060986</v>
      </c>
      <c r="DM36" s="624"/>
      <c r="DN36" s="624"/>
      <c r="DO36" s="624"/>
      <c r="DP36" s="624"/>
      <c r="DQ36" s="624"/>
      <c r="DR36" s="624"/>
      <c r="DS36" s="624"/>
      <c r="DT36" s="624"/>
      <c r="DU36" s="624"/>
      <c r="DV36" s="625"/>
      <c r="DW36" s="628">
        <v>15.8</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300898</v>
      </c>
      <c r="S37" s="624"/>
      <c r="T37" s="624"/>
      <c r="U37" s="624"/>
      <c r="V37" s="624"/>
      <c r="W37" s="624"/>
      <c r="X37" s="624"/>
      <c r="Y37" s="625"/>
      <c r="Z37" s="626">
        <v>2.7</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287916</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59824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676725</v>
      </c>
      <c r="CS37" s="655"/>
      <c r="CT37" s="655"/>
      <c r="CU37" s="655"/>
      <c r="CV37" s="655"/>
      <c r="CW37" s="655"/>
      <c r="CX37" s="655"/>
      <c r="CY37" s="656"/>
      <c r="CZ37" s="628">
        <v>6.1</v>
      </c>
      <c r="DA37" s="653"/>
      <c r="DB37" s="653"/>
      <c r="DC37" s="657"/>
      <c r="DD37" s="632">
        <v>676725</v>
      </c>
      <c r="DE37" s="655"/>
      <c r="DF37" s="655"/>
      <c r="DG37" s="655"/>
      <c r="DH37" s="655"/>
      <c r="DI37" s="655"/>
      <c r="DJ37" s="655"/>
      <c r="DK37" s="656"/>
      <c r="DL37" s="632">
        <v>676725</v>
      </c>
      <c r="DM37" s="655"/>
      <c r="DN37" s="655"/>
      <c r="DO37" s="655"/>
      <c r="DP37" s="655"/>
      <c r="DQ37" s="655"/>
      <c r="DR37" s="655"/>
      <c r="DS37" s="655"/>
      <c r="DT37" s="655"/>
      <c r="DU37" s="655"/>
      <c r="DV37" s="656"/>
      <c r="DW37" s="628">
        <v>10.1</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511000</v>
      </c>
      <c r="S38" s="624"/>
      <c r="T38" s="624"/>
      <c r="U38" s="624"/>
      <c r="V38" s="624"/>
      <c r="W38" s="624"/>
      <c r="X38" s="624"/>
      <c r="Y38" s="625"/>
      <c r="Z38" s="626">
        <v>4.5999999999999996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279330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2632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960177</v>
      </c>
      <c r="CS38" s="624"/>
      <c r="CT38" s="624"/>
      <c r="CU38" s="624"/>
      <c r="CV38" s="624"/>
      <c r="CW38" s="624"/>
      <c r="CX38" s="624"/>
      <c r="CY38" s="625"/>
      <c r="CZ38" s="628">
        <v>8.6999999999999993</v>
      </c>
      <c r="DA38" s="653"/>
      <c r="DB38" s="653"/>
      <c r="DC38" s="657"/>
      <c r="DD38" s="632">
        <v>831351</v>
      </c>
      <c r="DE38" s="624"/>
      <c r="DF38" s="624"/>
      <c r="DG38" s="624"/>
      <c r="DH38" s="624"/>
      <c r="DI38" s="624"/>
      <c r="DJ38" s="624"/>
      <c r="DK38" s="625"/>
      <c r="DL38" s="632">
        <v>569648</v>
      </c>
      <c r="DM38" s="624"/>
      <c r="DN38" s="624"/>
      <c r="DO38" s="624"/>
      <c r="DP38" s="624"/>
      <c r="DQ38" s="624"/>
      <c r="DR38" s="624"/>
      <c r="DS38" s="624"/>
      <c r="DT38" s="624"/>
      <c r="DU38" s="624"/>
      <c r="DV38" s="625"/>
      <c r="DW38" s="628">
        <v>8.5</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275320</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4001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211647</v>
      </c>
      <c r="CS39" s="655"/>
      <c r="CT39" s="655"/>
      <c r="CU39" s="655"/>
      <c r="CV39" s="655"/>
      <c r="CW39" s="655"/>
      <c r="CX39" s="655"/>
      <c r="CY39" s="656"/>
      <c r="CZ39" s="628">
        <v>1.9</v>
      </c>
      <c r="DA39" s="653"/>
      <c r="DB39" s="653"/>
      <c r="DC39" s="657"/>
      <c r="DD39" s="632">
        <v>114964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29700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670</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85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143510</v>
      </c>
      <c r="CS40" s="624"/>
      <c r="CT40" s="624"/>
      <c r="CU40" s="624"/>
      <c r="CV40" s="624"/>
      <c r="CW40" s="624"/>
      <c r="CX40" s="624"/>
      <c r="CY40" s="625"/>
      <c r="CZ40" s="628">
        <v>1.3</v>
      </c>
      <c r="DA40" s="653"/>
      <c r="DB40" s="653"/>
      <c r="DC40" s="657"/>
      <c r="DD40" s="632">
        <v>57010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11090332</v>
      </c>
      <c r="S41" s="696"/>
      <c r="T41" s="696"/>
      <c r="U41" s="696"/>
      <c r="V41" s="696"/>
      <c r="W41" s="696"/>
      <c r="X41" s="696"/>
      <c r="Y41" s="700"/>
      <c r="Z41" s="701">
        <v>100</v>
      </c>
      <c r="AA41" s="701"/>
      <c r="AB41" s="701"/>
      <c r="AC41" s="701"/>
      <c r="AD41" s="702">
        <v>6695339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241804</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430457</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392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918871</v>
      </c>
      <c r="CS42" s="655"/>
      <c r="CT42" s="655"/>
      <c r="CU42" s="655"/>
      <c r="CV42" s="655"/>
      <c r="CW42" s="655"/>
      <c r="CX42" s="655"/>
      <c r="CY42" s="656"/>
      <c r="CZ42" s="628">
        <v>8.3000000000000007</v>
      </c>
      <c r="DA42" s="653"/>
      <c r="DB42" s="653"/>
      <c r="DC42" s="657"/>
      <c r="DD42" s="632">
        <v>206766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28153</v>
      </c>
      <c r="CS43" s="655"/>
      <c r="CT43" s="655"/>
      <c r="CU43" s="655"/>
      <c r="CV43" s="655"/>
      <c r="CW43" s="655"/>
      <c r="CX43" s="655"/>
      <c r="CY43" s="656"/>
      <c r="CZ43" s="628">
        <v>0.3</v>
      </c>
      <c r="DA43" s="653"/>
      <c r="DB43" s="653"/>
      <c r="DC43" s="657"/>
      <c r="DD43" s="632">
        <v>28153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910054</v>
      </c>
      <c r="CS44" s="624"/>
      <c r="CT44" s="624"/>
      <c r="CU44" s="624"/>
      <c r="CV44" s="624"/>
      <c r="CW44" s="624"/>
      <c r="CX44" s="624"/>
      <c r="CY44" s="625"/>
      <c r="CZ44" s="628">
        <v>8.1999999999999993</v>
      </c>
      <c r="DA44" s="629"/>
      <c r="DB44" s="629"/>
      <c r="DC44" s="635"/>
      <c r="DD44" s="632">
        <v>203347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480438</v>
      </c>
      <c r="CS45" s="655"/>
      <c r="CT45" s="655"/>
      <c r="CU45" s="655"/>
      <c r="CV45" s="655"/>
      <c r="CW45" s="655"/>
      <c r="CX45" s="655"/>
      <c r="CY45" s="656"/>
      <c r="CZ45" s="628">
        <v>4.3</v>
      </c>
      <c r="DA45" s="653"/>
      <c r="DB45" s="653"/>
      <c r="DC45" s="657"/>
      <c r="DD45" s="632">
        <v>47774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426030</v>
      </c>
      <c r="CS46" s="624"/>
      <c r="CT46" s="624"/>
      <c r="CU46" s="624"/>
      <c r="CV46" s="624"/>
      <c r="CW46" s="624"/>
      <c r="CX46" s="624"/>
      <c r="CY46" s="625"/>
      <c r="CZ46" s="628">
        <v>3.9</v>
      </c>
      <c r="DA46" s="629"/>
      <c r="DB46" s="629"/>
      <c r="DC46" s="635"/>
      <c r="DD46" s="632">
        <v>155482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8817</v>
      </c>
      <c r="CS47" s="655"/>
      <c r="CT47" s="655"/>
      <c r="CU47" s="655"/>
      <c r="CV47" s="655"/>
      <c r="CW47" s="655"/>
      <c r="CX47" s="655"/>
      <c r="CY47" s="656"/>
      <c r="CZ47" s="628">
        <v>0.1</v>
      </c>
      <c r="DA47" s="653"/>
      <c r="DB47" s="653"/>
      <c r="DC47" s="657"/>
      <c r="DD47" s="632">
        <v>3419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11051149</v>
      </c>
      <c r="CS49" s="682"/>
      <c r="CT49" s="682"/>
      <c r="CU49" s="682"/>
      <c r="CV49" s="682"/>
      <c r="CW49" s="682"/>
      <c r="CX49" s="682"/>
      <c r="CY49" s="711"/>
      <c r="CZ49" s="703">
        <v>100</v>
      </c>
      <c r="DA49" s="712"/>
      <c r="DB49" s="712"/>
      <c r="DC49" s="713"/>
      <c r="DD49" s="714">
        <v>8287286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mBYlAROIj5g/A+2dAJu86NwiUck5LOJ0nKBJ7JINfyitinYAqpVMnHiAK0ipj7R57NyIOvsOZgJmZcjFetoag==" saltValue="bM1lqBZM1R23UkQfifLEk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11090</v>
      </c>
      <c r="R7" s="753"/>
      <c r="S7" s="753"/>
      <c r="T7" s="753"/>
      <c r="U7" s="753"/>
      <c r="V7" s="753">
        <v>11051</v>
      </c>
      <c r="W7" s="753"/>
      <c r="X7" s="753"/>
      <c r="Y7" s="753"/>
      <c r="Z7" s="753"/>
      <c r="AA7" s="753">
        <v>39</v>
      </c>
      <c r="AB7" s="753"/>
      <c r="AC7" s="753"/>
      <c r="AD7" s="753"/>
      <c r="AE7" s="754"/>
      <c r="AF7" s="755">
        <v>32</v>
      </c>
      <c r="AG7" s="756"/>
      <c r="AH7" s="756"/>
      <c r="AI7" s="756"/>
      <c r="AJ7" s="757"/>
      <c r="AK7" s="758">
        <v>518</v>
      </c>
      <c r="AL7" s="759"/>
      <c r="AM7" s="759"/>
      <c r="AN7" s="759"/>
      <c r="AO7" s="759"/>
      <c r="AP7" s="759">
        <v>10110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558</v>
      </c>
      <c r="BT7" s="747"/>
      <c r="BU7" s="747"/>
      <c r="BV7" s="747"/>
      <c r="BW7" s="747"/>
      <c r="BX7" s="747"/>
      <c r="BY7" s="747"/>
      <c r="BZ7" s="747"/>
      <c r="CA7" s="747"/>
      <c r="CB7" s="747"/>
      <c r="CC7" s="747"/>
      <c r="CD7" s="747"/>
      <c r="CE7" s="747"/>
      <c r="CF7" s="747"/>
      <c r="CG7" s="762"/>
      <c r="CH7" s="743">
        <v>-21</v>
      </c>
      <c r="CI7" s="744"/>
      <c r="CJ7" s="744"/>
      <c r="CK7" s="744"/>
      <c r="CL7" s="745"/>
      <c r="CM7" s="743">
        <v>143</v>
      </c>
      <c r="CN7" s="744"/>
      <c r="CO7" s="744"/>
      <c r="CP7" s="744"/>
      <c r="CQ7" s="745"/>
      <c r="CR7" s="743">
        <v>30</v>
      </c>
      <c r="CS7" s="744"/>
      <c r="CT7" s="744"/>
      <c r="CU7" s="744"/>
      <c r="CV7" s="745"/>
      <c r="CW7" s="743" t="s">
        <v>491</v>
      </c>
      <c r="CX7" s="744"/>
      <c r="CY7" s="744"/>
      <c r="CZ7" s="744"/>
      <c r="DA7" s="745"/>
      <c r="DB7" s="743" t="s">
        <v>491</v>
      </c>
      <c r="DC7" s="744"/>
      <c r="DD7" s="744"/>
      <c r="DE7" s="744"/>
      <c r="DF7" s="745"/>
      <c r="DG7" s="743" t="s">
        <v>491</v>
      </c>
      <c r="DH7" s="744"/>
      <c r="DI7" s="744"/>
      <c r="DJ7" s="744"/>
      <c r="DK7" s="745"/>
      <c r="DL7" s="743" t="s">
        <v>491</v>
      </c>
      <c r="DM7" s="744"/>
      <c r="DN7" s="744"/>
      <c r="DO7" s="744"/>
      <c r="DP7" s="745"/>
      <c r="DQ7" s="743" t="s">
        <v>491</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559</v>
      </c>
      <c r="BT8" s="774"/>
      <c r="BU8" s="774"/>
      <c r="BV8" s="774"/>
      <c r="BW8" s="774"/>
      <c r="BX8" s="774"/>
      <c r="BY8" s="774"/>
      <c r="BZ8" s="774"/>
      <c r="CA8" s="774"/>
      <c r="CB8" s="774"/>
      <c r="CC8" s="774"/>
      <c r="CD8" s="774"/>
      <c r="CE8" s="774"/>
      <c r="CF8" s="774"/>
      <c r="CG8" s="775"/>
      <c r="CH8" s="776">
        <v>12</v>
      </c>
      <c r="CI8" s="777"/>
      <c r="CJ8" s="777"/>
      <c r="CK8" s="777"/>
      <c r="CL8" s="778"/>
      <c r="CM8" s="776">
        <v>116</v>
      </c>
      <c r="CN8" s="777"/>
      <c r="CO8" s="777"/>
      <c r="CP8" s="777"/>
      <c r="CQ8" s="778"/>
      <c r="CR8" s="776">
        <v>45</v>
      </c>
      <c r="CS8" s="777"/>
      <c r="CT8" s="777"/>
      <c r="CU8" s="777"/>
      <c r="CV8" s="778"/>
      <c r="CW8" s="776">
        <v>40</v>
      </c>
      <c r="CX8" s="777"/>
      <c r="CY8" s="777"/>
      <c r="CZ8" s="777"/>
      <c r="DA8" s="778"/>
      <c r="DB8" s="776" t="s">
        <v>491</v>
      </c>
      <c r="DC8" s="777"/>
      <c r="DD8" s="777"/>
      <c r="DE8" s="777"/>
      <c r="DF8" s="778"/>
      <c r="DG8" s="776" t="s">
        <v>491</v>
      </c>
      <c r="DH8" s="777"/>
      <c r="DI8" s="777"/>
      <c r="DJ8" s="777"/>
      <c r="DK8" s="778"/>
      <c r="DL8" s="776" t="s">
        <v>491</v>
      </c>
      <c r="DM8" s="777"/>
      <c r="DN8" s="777"/>
      <c r="DO8" s="777"/>
      <c r="DP8" s="778"/>
      <c r="DQ8" s="776" t="s">
        <v>491</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11090</v>
      </c>
      <c r="R23" s="793"/>
      <c r="S23" s="793"/>
      <c r="T23" s="793"/>
      <c r="U23" s="793"/>
      <c r="V23" s="793">
        <v>11051</v>
      </c>
      <c r="W23" s="793"/>
      <c r="X23" s="793"/>
      <c r="Y23" s="793"/>
      <c r="Z23" s="793"/>
      <c r="AA23" s="793">
        <v>39</v>
      </c>
      <c r="AB23" s="793"/>
      <c r="AC23" s="793"/>
      <c r="AD23" s="793"/>
      <c r="AE23" s="794"/>
      <c r="AF23" s="795">
        <v>32</v>
      </c>
      <c r="AG23" s="793"/>
      <c r="AH23" s="793"/>
      <c r="AI23" s="793"/>
      <c r="AJ23" s="796"/>
      <c r="AK23" s="797"/>
      <c r="AL23" s="798"/>
      <c r="AM23" s="798"/>
      <c r="AN23" s="798"/>
      <c r="AO23" s="798"/>
      <c r="AP23" s="793">
        <v>10110</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2310</v>
      </c>
      <c r="R28" s="823"/>
      <c r="S28" s="823"/>
      <c r="T28" s="823"/>
      <c r="U28" s="823"/>
      <c r="V28" s="823">
        <v>2218</v>
      </c>
      <c r="W28" s="823"/>
      <c r="X28" s="823"/>
      <c r="Y28" s="823"/>
      <c r="Z28" s="823"/>
      <c r="AA28" s="823">
        <v>92</v>
      </c>
      <c r="AB28" s="823"/>
      <c r="AC28" s="823"/>
      <c r="AD28" s="823"/>
      <c r="AE28" s="824"/>
      <c r="AF28" s="825">
        <v>92</v>
      </c>
      <c r="AG28" s="823"/>
      <c r="AH28" s="823"/>
      <c r="AI28" s="823"/>
      <c r="AJ28" s="826"/>
      <c r="AK28" s="827">
        <v>152</v>
      </c>
      <c r="AL28" s="828"/>
      <c r="AM28" s="828"/>
      <c r="AN28" s="828"/>
      <c r="AO28" s="828"/>
      <c r="AP28" s="828" t="s">
        <v>560</v>
      </c>
      <c r="AQ28" s="828"/>
      <c r="AR28" s="828"/>
      <c r="AS28" s="828"/>
      <c r="AT28" s="828"/>
      <c r="AU28" s="828" t="s">
        <v>560</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200</v>
      </c>
      <c r="R29" s="784"/>
      <c r="S29" s="784"/>
      <c r="T29" s="784"/>
      <c r="U29" s="784"/>
      <c r="V29" s="784">
        <v>194</v>
      </c>
      <c r="W29" s="784"/>
      <c r="X29" s="784"/>
      <c r="Y29" s="784"/>
      <c r="Z29" s="784"/>
      <c r="AA29" s="784">
        <v>6</v>
      </c>
      <c r="AB29" s="784"/>
      <c r="AC29" s="784"/>
      <c r="AD29" s="784"/>
      <c r="AE29" s="785"/>
      <c r="AF29" s="786">
        <v>6</v>
      </c>
      <c r="AG29" s="787"/>
      <c r="AH29" s="787"/>
      <c r="AI29" s="787"/>
      <c r="AJ29" s="788"/>
      <c r="AK29" s="834">
        <v>78</v>
      </c>
      <c r="AL29" s="830"/>
      <c r="AM29" s="830"/>
      <c r="AN29" s="830"/>
      <c r="AO29" s="830"/>
      <c r="AP29" s="830" t="s">
        <v>560</v>
      </c>
      <c r="AQ29" s="830"/>
      <c r="AR29" s="830"/>
      <c r="AS29" s="830"/>
      <c r="AT29" s="830"/>
      <c r="AU29" s="830" t="s">
        <v>560</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205</v>
      </c>
      <c r="R30" s="784"/>
      <c r="S30" s="784"/>
      <c r="T30" s="784"/>
      <c r="U30" s="784"/>
      <c r="V30" s="784">
        <v>205</v>
      </c>
      <c r="W30" s="784"/>
      <c r="X30" s="784"/>
      <c r="Y30" s="784"/>
      <c r="Z30" s="784"/>
      <c r="AA30" s="784">
        <v>0</v>
      </c>
      <c r="AB30" s="784"/>
      <c r="AC30" s="784"/>
      <c r="AD30" s="784"/>
      <c r="AE30" s="785"/>
      <c r="AF30" s="786">
        <v>0</v>
      </c>
      <c r="AG30" s="787"/>
      <c r="AH30" s="787"/>
      <c r="AI30" s="787"/>
      <c r="AJ30" s="788"/>
      <c r="AK30" s="834">
        <v>71</v>
      </c>
      <c r="AL30" s="830"/>
      <c r="AM30" s="830"/>
      <c r="AN30" s="830"/>
      <c r="AO30" s="830"/>
      <c r="AP30" s="830" t="s">
        <v>560</v>
      </c>
      <c r="AQ30" s="830"/>
      <c r="AR30" s="830"/>
      <c r="AS30" s="830"/>
      <c r="AT30" s="830"/>
      <c r="AU30" s="830" t="s">
        <v>560</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768</v>
      </c>
      <c r="R31" s="784"/>
      <c r="S31" s="784"/>
      <c r="T31" s="784"/>
      <c r="U31" s="784"/>
      <c r="V31" s="784">
        <v>830</v>
      </c>
      <c r="W31" s="784"/>
      <c r="X31" s="784"/>
      <c r="Y31" s="784"/>
      <c r="Z31" s="784"/>
      <c r="AA31" s="784">
        <v>-62</v>
      </c>
      <c r="AB31" s="784"/>
      <c r="AC31" s="784"/>
      <c r="AD31" s="784"/>
      <c r="AE31" s="785"/>
      <c r="AF31" s="786">
        <v>935</v>
      </c>
      <c r="AG31" s="787"/>
      <c r="AH31" s="787"/>
      <c r="AI31" s="787"/>
      <c r="AJ31" s="788"/>
      <c r="AK31" s="834">
        <v>260</v>
      </c>
      <c r="AL31" s="830"/>
      <c r="AM31" s="830"/>
      <c r="AN31" s="830"/>
      <c r="AO31" s="830"/>
      <c r="AP31" s="830">
        <v>21</v>
      </c>
      <c r="AQ31" s="830"/>
      <c r="AR31" s="830"/>
      <c r="AS31" s="830"/>
      <c r="AT31" s="830"/>
      <c r="AU31" s="830">
        <v>17</v>
      </c>
      <c r="AV31" s="830"/>
      <c r="AW31" s="830"/>
      <c r="AX31" s="830"/>
      <c r="AY31" s="830"/>
      <c r="AZ31" s="831"/>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644</v>
      </c>
      <c r="R32" s="784"/>
      <c r="S32" s="784"/>
      <c r="T32" s="784"/>
      <c r="U32" s="784"/>
      <c r="V32" s="784">
        <v>606</v>
      </c>
      <c r="W32" s="784"/>
      <c r="X32" s="784"/>
      <c r="Y32" s="784"/>
      <c r="Z32" s="784"/>
      <c r="AA32" s="784">
        <v>38</v>
      </c>
      <c r="AB32" s="784"/>
      <c r="AC32" s="784"/>
      <c r="AD32" s="784"/>
      <c r="AE32" s="785"/>
      <c r="AF32" s="786">
        <v>809</v>
      </c>
      <c r="AG32" s="787"/>
      <c r="AH32" s="787"/>
      <c r="AI32" s="787"/>
      <c r="AJ32" s="788"/>
      <c r="AK32" s="834">
        <v>187</v>
      </c>
      <c r="AL32" s="830"/>
      <c r="AM32" s="830"/>
      <c r="AN32" s="830"/>
      <c r="AO32" s="830"/>
      <c r="AP32" s="830">
        <v>1487</v>
      </c>
      <c r="AQ32" s="830"/>
      <c r="AR32" s="830"/>
      <c r="AS32" s="830"/>
      <c r="AT32" s="830"/>
      <c r="AU32" s="830">
        <v>806</v>
      </c>
      <c r="AV32" s="830"/>
      <c r="AW32" s="830"/>
      <c r="AX32" s="830"/>
      <c r="AY32" s="830"/>
      <c r="AZ32" s="831"/>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3</v>
      </c>
      <c r="R33" s="784"/>
      <c r="S33" s="784"/>
      <c r="T33" s="784"/>
      <c r="U33" s="784"/>
      <c r="V33" s="784">
        <v>3</v>
      </c>
      <c r="W33" s="784"/>
      <c r="X33" s="784"/>
      <c r="Y33" s="784"/>
      <c r="Z33" s="784"/>
      <c r="AA33" s="784">
        <v>0</v>
      </c>
      <c r="AB33" s="784"/>
      <c r="AC33" s="784"/>
      <c r="AD33" s="784"/>
      <c r="AE33" s="785"/>
      <c r="AF33" s="786">
        <v>0</v>
      </c>
      <c r="AG33" s="787"/>
      <c r="AH33" s="787"/>
      <c r="AI33" s="787"/>
      <c r="AJ33" s="788"/>
      <c r="AK33" s="834" t="s">
        <v>560</v>
      </c>
      <c r="AL33" s="830"/>
      <c r="AM33" s="830"/>
      <c r="AN33" s="830"/>
      <c r="AO33" s="830"/>
      <c r="AP33" s="830">
        <v>7</v>
      </c>
      <c r="AQ33" s="830"/>
      <c r="AR33" s="830"/>
      <c r="AS33" s="830"/>
      <c r="AT33" s="830"/>
      <c r="AU33" s="830" t="s">
        <v>560</v>
      </c>
      <c r="AV33" s="830"/>
      <c r="AW33" s="830"/>
      <c r="AX33" s="830"/>
      <c r="AY33" s="830"/>
      <c r="AZ33" s="831"/>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396</v>
      </c>
      <c r="C34" s="781"/>
      <c r="D34" s="781"/>
      <c r="E34" s="781"/>
      <c r="F34" s="781"/>
      <c r="G34" s="781"/>
      <c r="H34" s="781"/>
      <c r="I34" s="781"/>
      <c r="J34" s="781"/>
      <c r="K34" s="781"/>
      <c r="L34" s="781"/>
      <c r="M34" s="781"/>
      <c r="N34" s="781"/>
      <c r="O34" s="781"/>
      <c r="P34" s="782"/>
      <c r="Q34" s="783">
        <v>369</v>
      </c>
      <c r="R34" s="784"/>
      <c r="S34" s="784"/>
      <c r="T34" s="784"/>
      <c r="U34" s="784"/>
      <c r="V34" s="784">
        <v>359</v>
      </c>
      <c r="W34" s="784"/>
      <c r="X34" s="784"/>
      <c r="Y34" s="784"/>
      <c r="Z34" s="784"/>
      <c r="AA34" s="784">
        <v>10</v>
      </c>
      <c r="AB34" s="784"/>
      <c r="AC34" s="784"/>
      <c r="AD34" s="784"/>
      <c r="AE34" s="785"/>
      <c r="AF34" s="786">
        <v>10</v>
      </c>
      <c r="AG34" s="787"/>
      <c r="AH34" s="787"/>
      <c r="AI34" s="787"/>
      <c r="AJ34" s="788"/>
      <c r="AK34" s="834">
        <v>220</v>
      </c>
      <c r="AL34" s="830"/>
      <c r="AM34" s="830"/>
      <c r="AN34" s="830"/>
      <c r="AO34" s="830"/>
      <c r="AP34" s="830">
        <v>2633</v>
      </c>
      <c r="AQ34" s="830"/>
      <c r="AR34" s="830"/>
      <c r="AS34" s="830"/>
      <c r="AT34" s="830"/>
      <c r="AU34" s="830">
        <v>2180</v>
      </c>
      <c r="AV34" s="830"/>
      <c r="AW34" s="830"/>
      <c r="AX34" s="830"/>
      <c r="AY34" s="830"/>
      <c r="AZ34" s="831"/>
      <c r="BA34" s="831"/>
      <c r="BB34" s="831"/>
      <c r="BC34" s="831"/>
      <c r="BD34" s="831"/>
      <c r="BE34" s="832" t="s">
        <v>395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397</v>
      </c>
      <c r="C35" s="781"/>
      <c r="D35" s="781"/>
      <c r="E35" s="781"/>
      <c r="F35" s="781"/>
      <c r="G35" s="781"/>
      <c r="H35" s="781"/>
      <c r="I35" s="781"/>
      <c r="J35" s="781"/>
      <c r="K35" s="781"/>
      <c r="L35" s="781"/>
      <c r="M35" s="781"/>
      <c r="N35" s="781"/>
      <c r="O35" s="781"/>
      <c r="P35" s="782"/>
      <c r="Q35" s="783">
        <v>93</v>
      </c>
      <c r="R35" s="784"/>
      <c r="S35" s="784"/>
      <c r="T35" s="784"/>
      <c r="U35" s="784"/>
      <c r="V35" s="784">
        <v>90</v>
      </c>
      <c r="W35" s="784"/>
      <c r="X35" s="784"/>
      <c r="Y35" s="784"/>
      <c r="Z35" s="784"/>
      <c r="AA35" s="784">
        <v>3</v>
      </c>
      <c r="AB35" s="784"/>
      <c r="AC35" s="784"/>
      <c r="AD35" s="784"/>
      <c r="AE35" s="785"/>
      <c r="AF35" s="786">
        <v>3</v>
      </c>
      <c r="AG35" s="787"/>
      <c r="AH35" s="787"/>
      <c r="AI35" s="787"/>
      <c r="AJ35" s="788"/>
      <c r="AK35" s="834">
        <v>56</v>
      </c>
      <c r="AL35" s="830"/>
      <c r="AM35" s="830"/>
      <c r="AN35" s="830"/>
      <c r="AO35" s="830"/>
      <c r="AP35" s="830">
        <v>517</v>
      </c>
      <c r="AQ35" s="830"/>
      <c r="AR35" s="830"/>
      <c r="AS35" s="830"/>
      <c r="AT35" s="830"/>
      <c r="AU35" s="830">
        <v>387</v>
      </c>
      <c r="AV35" s="830"/>
      <c r="AW35" s="830"/>
      <c r="AX35" s="830"/>
      <c r="AY35" s="830"/>
      <c r="AZ35" s="831"/>
      <c r="BA35" s="831"/>
      <c r="BB35" s="831"/>
      <c r="BC35" s="831"/>
      <c r="BD35" s="831"/>
      <c r="BE35" s="832" t="s">
        <v>395</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t="s">
        <v>398</v>
      </c>
      <c r="C36" s="781"/>
      <c r="D36" s="781"/>
      <c r="E36" s="781"/>
      <c r="F36" s="781"/>
      <c r="G36" s="781"/>
      <c r="H36" s="781"/>
      <c r="I36" s="781"/>
      <c r="J36" s="781"/>
      <c r="K36" s="781"/>
      <c r="L36" s="781"/>
      <c r="M36" s="781"/>
      <c r="N36" s="781"/>
      <c r="O36" s="781"/>
      <c r="P36" s="782"/>
      <c r="Q36" s="783">
        <v>24</v>
      </c>
      <c r="R36" s="784"/>
      <c r="S36" s="784"/>
      <c r="T36" s="784"/>
      <c r="U36" s="784"/>
      <c r="V36" s="784">
        <v>21</v>
      </c>
      <c r="W36" s="784"/>
      <c r="X36" s="784"/>
      <c r="Y36" s="784"/>
      <c r="Z36" s="784"/>
      <c r="AA36" s="784">
        <v>2</v>
      </c>
      <c r="AB36" s="784"/>
      <c r="AC36" s="784"/>
      <c r="AD36" s="784"/>
      <c r="AE36" s="785"/>
      <c r="AF36" s="786">
        <v>2</v>
      </c>
      <c r="AG36" s="787"/>
      <c r="AH36" s="787"/>
      <c r="AI36" s="787"/>
      <c r="AJ36" s="788"/>
      <c r="AK36" s="834">
        <v>12</v>
      </c>
      <c r="AL36" s="830"/>
      <c r="AM36" s="830"/>
      <c r="AN36" s="830"/>
      <c r="AO36" s="830"/>
      <c r="AP36" s="830">
        <v>137</v>
      </c>
      <c r="AQ36" s="830"/>
      <c r="AR36" s="830"/>
      <c r="AS36" s="830"/>
      <c r="AT36" s="830"/>
      <c r="AU36" s="830">
        <v>134</v>
      </c>
      <c r="AV36" s="830"/>
      <c r="AW36" s="830"/>
      <c r="AX36" s="830"/>
      <c r="AY36" s="830"/>
      <c r="AZ36" s="831"/>
      <c r="BA36" s="831"/>
      <c r="BB36" s="831"/>
      <c r="BC36" s="831"/>
      <c r="BD36" s="831"/>
      <c r="BE36" s="832" t="s">
        <v>395</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1858</v>
      </c>
      <c r="AG63" s="844"/>
      <c r="AH63" s="844"/>
      <c r="AI63" s="844"/>
      <c r="AJ63" s="845"/>
      <c r="AK63" s="846"/>
      <c r="AL63" s="841"/>
      <c r="AM63" s="841"/>
      <c r="AN63" s="841"/>
      <c r="AO63" s="841"/>
      <c r="AP63" s="844">
        <v>4802</v>
      </c>
      <c r="AQ63" s="844"/>
      <c r="AR63" s="844"/>
      <c r="AS63" s="844"/>
      <c r="AT63" s="844"/>
      <c r="AU63" s="844">
        <v>3524</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403</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552</v>
      </c>
      <c r="C68" s="870"/>
      <c r="D68" s="870"/>
      <c r="E68" s="870"/>
      <c r="F68" s="870"/>
      <c r="G68" s="870"/>
      <c r="H68" s="870"/>
      <c r="I68" s="870"/>
      <c r="J68" s="870"/>
      <c r="K68" s="870"/>
      <c r="L68" s="870"/>
      <c r="M68" s="870"/>
      <c r="N68" s="870"/>
      <c r="O68" s="870"/>
      <c r="P68" s="871"/>
      <c r="Q68" s="872">
        <v>4065</v>
      </c>
      <c r="R68" s="866"/>
      <c r="S68" s="866"/>
      <c r="T68" s="866"/>
      <c r="U68" s="866"/>
      <c r="V68" s="866">
        <v>3931</v>
      </c>
      <c r="W68" s="866"/>
      <c r="X68" s="866"/>
      <c r="Y68" s="866"/>
      <c r="Z68" s="866"/>
      <c r="AA68" s="866">
        <v>135</v>
      </c>
      <c r="AB68" s="866"/>
      <c r="AC68" s="866"/>
      <c r="AD68" s="866"/>
      <c r="AE68" s="866"/>
      <c r="AF68" s="866">
        <v>135</v>
      </c>
      <c r="AG68" s="866"/>
      <c r="AH68" s="866"/>
      <c r="AI68" s="866"/>
      <c r="AJ68" s="866"/>
      <c r="AK68" s="866"/>
      <c r="AL68" s="866"/>
      <c r="AM68" s="866"/>
      <c r="AN68" s="866"/>
      <c r="AO68" s="866"/>
      <c r="AP68" s="866">
        <v>37</v>
      </c>
      <c r="AQ68" s="866"/>
      <c r="AR68" s="866"/>
      <c r="AS68" s="866"/>
      <c r="AT68" s="866"/>
      <c r="AU68" s="866">
        <v>9</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553</v>
      </c>
      <c r="C69" s="874"/>
      <c r="D69" s="874"/>
      <c r="E69" s="874"/>
      <c r="F69" s="874"/>
      <c r="G69" s="874"/>
      <c r="H69" s="874"/>
      <c r="I69" s="874"/>
      <c r="J69" s="874"/>
      <c r="K69" s="874"/>
      <c r="L69" s="874"/>
      <c r="M69" s="874"/>
      <c r="N69" s="874"/>
      <c r="O69" s="874"/>
      <c r="P69" s="875"/>
      <c r="Q69" s="876">
        <v>7783</v>
      </c>
      <c r="R69" s="830"/>
      <c r="S69" s="830"/>
      <c r="T69" s="830"/>
      <c r="U69" s="830"/>
      <c r="V69" s="830">
        <v>7457</v>
      </c>
      <c r="W69" s="830"/>
      <c r="X69" s="830"/>
      <c r="Y69" s="830"/>
      <c r="Z69" s="830"/>
      <c r="AA69" s="830">
        <v>326</v>
      </c>
      <c r="AB69" s="830"/>
      <c r="AC69" s="830"/>
      <c r="AD69" s="830"/>
      <c r="AE69" s="830"/>
      <c r="AF69" s="830">
        <v>326</v>
      </c>
      <c r="AG69" s="830"/>
      <c r="AH69" s="830"/>
      <c r="AI69" s="830"/>
      <c r="AJ69" s="830"/>
      <c r="AK69" s="830"/>
      <c r="AL69" s="830"/>
      <c r="AM69" s="830"/>
      <c r="AN69" s="830"/>
      <c r="AO69" s="830"/>
      <c r="AP69" s="830" t="s">
        <v>560</v>
      </c>
      <c r="AQ69" s="830"/>
      <c r="AR69" s="830"/>
      <c r="AS69" s="830"/>
      <c r="AT69" s="830"/>
      <c r="AU69" s="830" t="s">
        <v>560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554</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v>946</v>
      </c>
      <c r="AG70" s="830"/>
      <c r="AH70" s="830"/>
      <c r="AI70" s="830"/>
      <c r="AJ70" s="830"/>
      <c r="AK70" s="830"/>
      <c r="AL70" s="830"/>
      <c r="AM70" s="830"/>
      <c r="AN70" s="830"/>
      <c r="AO70" s="830"/>
      <c r="AP70" s="830" t="s">
        <v>560</v>
      </c>
      <c r="AQ70" s="830"/>
      <c r="AR70" s="830"/>
      <c r="AS70" s="830"/>
      <c r="AT70" s="830"/>
      <c r="AU70" s="830" t="s">
        <v>560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555</v>
      </c>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v>10</v>
      </c>
      <c r="AG71" s="830"/>
      <c r="AH71" s="830"/>
      <c r="AI71" s="830"/>
      <c r="AJ71" s="830"/>
      <c r="AK71" s="830"/>
      <c r="AL71" s="830"/>
      <c r="AM71" s="830"/>
      <c r="AN71" s="830"/>
      <c r="AO71" s="830"/>
      <c r="AP71" s="830" t="s">
        <v>560</v>
      </c>
      <c r="AQ71" s="830"/>
      <c r="AR71" s="830"/>
      <c r="AS71" s="830"/>
      <c r="AT71" s="830"/>
      <c r="AU71" s="830" t="s">
        <v>560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556</v>
      </c>
      <c r="C72" s="874"/>
      <c r="D72" s="874"/>
      <c r="E72" s="874"/>
      <c r="F72" s="874"/>
      <c r="G72" s="874"/>
      <c r="H72" s="874"/>
      <c r="I72" s="874"/>
      <c r="J72" s="874"/>
      <c r="K72" s="874"/>
      <c r="L72" s="874"/>
      <c r="M72" s="874"/>
      <c r="N72" s="874"/>
      <c r="O72" s="874"/>
      <c r="P72" s="875"/>
      <c r="Q72" s="876">
        <v>204</v>
      </c>
      <c r="R72" s="830"/>
      <c r="S72" s="830"/>
      <c r="T72" s="830"/>
      <c r="U72" s="830"/>
      <c r="V72" s="830">
        <v>196</v>
      </c>
      <c r="W72" s="830"/>
      <c r="X72" s="830"/>
      <c r="Y72" s="830"/>
      <c r="Z72" s="830"/>
      <c r="AA72" s="830">
        <v>8</v>
      </c>
      <c r="AB72" s="830"/>
      <c r="AC72" s="830"/>
      <c r="AD72" s="830"/>
      <c r="AE72" s="830"/>
      <c r="AF72" s="830">
        <v>8</v>
      </c>
      <c r="AG72" s="830"/>
      <c r="AH72" s="830"/>
      <c r="AI72" s="830"/>
      <c r="AJ72" s="830"/>
      <c r="AK72" s="830"/>
      <c r="AL72" s="830"/>
      <c r="AM72" s="830"/>
      <c r="AN72" s="830"/>
      <c r="AO72" s="830"/>
      <c r="AP72" s="830" t="s">
        <v>560</v>
      </c>
      <c r="AQ72" s="830"/>
      <c r="AR72" s="830"/>
      <c r="AS72" s="830"/>
      <c r="AT72" s="830"/>
      <c r="AU72" s="830" t="s">
        <v>560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557</v>
      </c>
      <c r="C73" s="874"/>
      <c r="D73" s="874"/>
      <c r="E73" s="874"/>
      <c r="F73" s="874"/>
      <c r="G73" s="874"/>
      <c r="H73" s="874"/>
      <c r="I73" s="874"/>
      <c r="J73" s="874"/>
      <c r="K73" s="874"/>
      <c r="L73" s="874"/>
      <c r="M73" s="874"/>
      <c r="N73" s="874"/>
      <c r="O73" s="874"/>
      <c r="P73" s="875"/>
      <c r="Q73" s="876">
        <v>167296</v>
      </c>
      <c r="R73" s="830"/>
      <c r="S73" s="830"/>
      <c r="T73" s="830"/>
      <c r="U73" s="830"/>
      <c r="V73" s="830">
        <v>163708</v>
      </c>
      <c r="W73" s="830"/>
      <c r="X73" s="830"/>
      <c r="Y73" s="830"/>
      <c r="Z73" s="830"/>
      <c r="AA73" s="830">
        <v>3589</v>
      </c>
      <c r="AB73" s="830"/>
      <c r="AC73" s="830"/>
      <c r="AD73" s="830"/>
      <c r="AE73" s="830"/>
      <c r="AF73" s="830">
        <v>3589</v>
      </c>
      <c r="AG73" s="830"/>
      <c r="AH73" s="830"/>
      <c r="AI73" s="830"/>
      <c r="AJ73" s="830"/>
      <c r="AK73" s="830"/>
      <c r="AL73" s="830"/>
      <c r="AM73" s="830"/>
      <c r="AN73" s="830"/>
      <c r="AO73" s="830"/>
      <c r="AP73" s="830" t="s">
        <v>560</v>
      </c>
      <c r="AQ73" s="830"/>
      <c r="AR73" s="830"/>
      <c r="AS73" s="830"/>
      <c r="AT73" s="830"/>
      <c r="AU73" s="830" t="s">
        <v>560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5014</v>
      </c>
      <c r="AG88" s="844"/>
      <c r="AH88" s="844"/>
      <c r="AI88" s="844"/>
      <c r="AJ88" s="844"/>
      <c r="AK88" s="841"/>
      <c r="AL88" s="841"/>
      <c r="AM88" s="841"/>
      <c r="AN88" s="841"/>
      <c r="AO88" s="841"/>
      <c r="AP88" s="844">
        <v>37</v>
      </c>
      <c r="AQ88" s="844"/>
      <c r="AR88" s="844"/>
      <c r="AS88" s="844"/>
      <c r="AT88" s="844"/>
      <c r="AU88" s="844">
        <v>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75</v>
      </c>
      <c r="CS102" s="852"/>
      <c r="CT102" s="852"/>
      <c r="CU102" s="852"/>
      <c r="CV102" s="891"/>
      <c r="CW102" s="890">
        <v>40</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30"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1611370</v>
      </c>
      <c r="AB110" s="900"/>
      <c r="AC110" s="900"/>
      <c r="AD110" s="900"/>
      <c r="AE110" s="901"/>
      <c r="AF110" s="902">
        <v>1647427</v>
      </c>
      <c r="AG110" s="900"/>
      <c r="AH110" s="900"/>
      <c r="AI110" s="900"/>
      <c r="AJ110" s="901"/>
      <c r="AK110" s="902">
        <v>1510858</v>
      </c>
      <c r="AL110" s="900"/>
      <c r="AM110" s="900"/>
      <c r="AN110" s="900"/>
      <c r="AO110" s="901"/>
      <c r="AP110" s="903">
        <v>26.8</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12247508</v>
      </c>
      <c r="BR110" s="931"/>
      <c r="BS110" s="931"/>
      <c r="BT110" s="931"/>
      <c r="BU110" s="931"/>
      <c r="BV110" s="931">
        <v>11081432</v>
      </c>
      <c r="BW110" s="931"/>
      <c r="BX110" s="931"/>
      <c r="BY110" s="931"/>
      <c r="BZ110" s="931"/>
      <c r="CA110" s="931">
        <v>10110305</v>
      </c>
      <c r="CB110" s="931"/>
      <c r="CC110" s="931"/>
      <c r="CD110" s="931"/>
      <c r="CE110" s="931"/>
      <c r="CF110" s="944">
        <v>179.3</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4215178</v>
      </c>
      <c r="BR112" s="926"/>
      <c r="BS112" s="926"/>
      <c r="BT112" s="926"/>
      <c r="BU112" s="926"/>
      <c r="BV112" s="926">
        <v>3877876</v>
      </c>
      <c r="BW112" s="926"/>
      <c r="BX112" s="926"/>
      <c r="BY112" s="926"/>
      <c r="BZ112" s="926"/>
      <c r="CA112" s="926">
        <v>3522875</v>
      </c>
      <c r="CB112" s="926"/>
      <c r="CC112" s="926"/>
      <c r="CD112" s="926"/>
      <c r="CE112" s="926"/>
      <c r="CF112" s="920">
        <v>62.5</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423710</v>
      </c>
      <c r="AB113" s="938"/>
      <c r="AC113" s="938"/>
      <c r="AD113" s="938"/>
      <c r="AE113" s="939"/>
      <c r="AF113" s="940">
        <v>424888</v>
      </c>
      <c r="AG113" s="938"/>
      <c r="AH113" s="938"/>
      <c r="AI113" s="938"/>
      <c r="AJ113" s="939"/>
      <c r="AK113" s="940">
        <v>411136</v>
      </c>
      <c r="AL113" s="938"/>
      <c r="AM113" s="938"/>
      <c r="AN113" s="938"/>
      <c r="AO113" s="939"/>
      <c r="AP113" s="941">
        <v>7.3</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10142</v>
      </c>
      <c r="BR113" s="926"/>
      <c r="BS113" s="926"/>
      <c r="BT113" s="926"/>
      <c r="BU113" s="926"/>
      <c r="BV113" s="926">
        <v>9238</v>
      </c>
      <c r="BW113" s="926"/>
      <c r="BX113" s="926"/>
      <c r="BY113" s="926"/>
      <c r="BZ113" s="926"/>
      <c r="CA113" s="926">
        <v>8584</v>
      </c>
      <c r="CB113" s="926"/>
      <c r="CC113" s="926"/>
      <c r="CD113" s="926"/>
      <c r="CE113" s="926"/>
      <c r="CF113" s="920">
        <v>0.2</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v>59</v>
      </c>
      <c r="AG114" s="959"/>
      <c r="AH114" s="959"/>
      <c r="AI114" s="959"/>
      <c r="AJ114" s="960"/>
      <c r="AK114" s="961">
        <v>124</v>
      </c>
      <c r="AL114" s="959"/>
      <c r="AM114" s="959"/>
      <c r="AN114" s="959"/>
      <c r="AO114" s="960"/>
      <c r="AP114" s="962">
        <v>0</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554677</v>
      </c>
      <c r="BR114" s="926"/>
      <c r="BS114" s="926"/>
      <c r="BT114" s="926"/>
      <c r="BU114" s="926"/>
      <c r="BV114" s="926">
        <v>509514</v>
      </c>
      <c r="BW114" s="926"/>
      <c r="BX114" s="926"/>
      <c r="BY114" s="926"/>
      <c r="BZ114" s="926"/>
      <c r="CA114" s="926">
        <v>562391</v>
      </c>
      <c r="CB114" s="926"/>
      <c r="CC114" s="926"/>
      <c r="CD114" s="926"/>
      <c r="CE114" s="926"/>
      <c r="CF114" s="920">
        <v>10</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1529</v>
      </c>
      <c r="AB115" s="938"/>
      <c r="AC115" s="938"/>
      <c r="AD115" s="938"/>
      <c r="AE115" s="939"/>
      <c r="AF115" s="940">
        <v>1560</v>
      </c>
      <c r="AG115" s="938"/>
      <c r="AH115" s="938"/>
      <c r="AI115" s="938"/>
      <c r="AJ115" s="939"/>
      <c r="AK115" s="940">
        <v>1664</v>
      </c>
      <c r="AL115" s="938"/>
      <c r="AM115" s="938"/>
      <c r="AN115" s="938"/>
      <c r="AO115" s="939"/>
      <c r="AP115" s="941">
        <v>0</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2036609</v>
      </c>
      <c r="AB117" s="979"/>
      <c r="AC117" s="979"/>
      <c r="AD117" s="979"/>
      <c r="AE117" s="980"/>
      <c r="AF117" s="981">
        <v>2073934</v>
      </c>
      <c r="AG117" s="979"/>
      <c r="AH117" s="979"/>
      <c r="AI117" s="979"/>
      <c r="AJ117" s="980"/>
      <c r="AK117" s="981">
        <v>1923782</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445</v>
      </c>
      <c r="BP119" s="1005"/>
      <c r="BQ119" s="999">
        <v>17027505</v>
      </c>
      <c r="BR119" s="1000"/>
      <c r="BS119" s="1000"/>
      <c r="BT119" s="1000"/>
      <c r="BU119" s="1000"/>
      <c r="BV119" s="1000">
        <v>15478060</v>
      </c>
      <c r="BW119" s="1000"/>
      <c r="BX119" s="1000"/>
      <c r="BY119" s="1000"/>
      <c r="BZ119" s="1000"/>
      <c r="CA119" s="1000">
        <v>14204155</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4889216</v>
      </c>
      <c r="BR120" s="931"/>
      <c r="BS120" s="931"/>
      <c r="BT120" s="931"/>
      <c r="BU120" s="931"/>
      <c r="BV120" s="931">
        <v>5201422</v>
      </c>
      <c r="BW120" s="931"/>
      <c r="BX120" s="931"/>
      <c r="BY120" s="931"/>
      <c r="BZ120" s="931"/>
      <c r="CA120" s="931">
        <v>4905003</v>
      </c>
      <c r="CB120" s="931"/>
      <c r="CC120" s="931"/>
      <c r="CD120" s="931"/>
      <c r="CE120" s="931"/>
      <c r="CF120" s="944">
        <v>87</v>
      </c>
      <c r="CG120" s="945"/>
      <c r="CH120" s="945"/>
      <c r="CI120" s="945"/>
      <c r="CJ120" s="945"/>
      <c r="CK120" s="1006" t="s">
        <v>449</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2416372</v>
      </c>
      <c r="DH120" s="931"/>
      <c r="DI120" s="931"/>
      <c r="DJ120" s="931"/>
      <c r="DK120" s="931"/>
      <c r="DL120" s="931">
        <v>2306727</v>
      </c>
      <c r="DM120" s="931"/>
      <c r="DN120" s="931"/>
      <c r="DO120" s="931"/>
      <c r="DP120" s="931"/>
      <c r="DQ120" s="931">
        <v>2180283</v>
      </c>
      <c r="DR120" s="931"/>
      <c r="DS120" s="931"/>
      <c r="DT120" s="931"/>
      <c r="DU120" s="931"/>
      <c r="DV120" s="932">
        <v>38.700000000000003</v>
      </c>
      <c r="DW120" s="932"/>
      <c r="DX120" s="932"/>
      <c r="DY120" s="932"/>
      <c r="DZ120" s="933"/>
    </row>
    <row r="121" spans="1:130" s="230"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595353</v>
      </c>
      <c r="BR121" s="926"/>
      <c r="BS121" s="926"/>
      <c r="BT121" s="926"/>
      <c r="BU121" s="926"/>
      <c r="BV121" s="926">
        <v>534394</v>
      </c>
      <c r="BW121" s="926"/>
      <c r="BX121" s="926"/>
      <c r="BY121" s="926"/>
      <c r="BZ121" s="926"/>
      <c r="CA121" s="926">
        <v>477796</v>
      </c>
      <c r="CB121" s="926"/>
      <c r="CC121" s="926"/>
      <c r="CD121" s="926"/>
      <c r="CE121" s="926"/>
      <c r="CF121" s="920">
        <v>8.5</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1154747</v>
      </c>
      <c r="DH121" s="926"/>
      <c r="DI121" s="926"/>
      <c r="DJ121" s="926"/>
      <c r="DK121" s="926"/>
      <c r="DL121" s="926">
        <v>984900</v>
      </c>
      <c r="DM121" s="926"/>
      <c r="DN121" s="926"/>
      <c r="DO121" s="926"/>
      <c r="DP121" s="926"/>
      <c r="DQ121" s="926">
        <v>805880</v>
      </c>
      <c r="DR121" s="926"/>
      <c r="DS121" s="926"/>
      <c r="DT121" s="926"/>
      <c r="DU121" s="926"/>
      <c r="DV121" s="927">
        <v>14.3</v>
      </c>
      <c r="DW121" s="927"/>
      <c r="DX121" s="927"/>
      <c r="DY121" s="927"/>
      <c r="DZ121" s="928"/>
    </row>
    <row r="122" spans="1:130" s="230"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11036589</v>
      </c>
      <c r="BR122" s="1000"/>
      <c r="BS122" s="1000"/>
      <c r="BT122" s="1000"/>
      <c r="BU122" s="1000"/>
      <c r="BV122" s="1000">
        <v>10214534</v>
      </c>
      <c r="BW122" s="1000"/>
      <c r="BX122" s="1000"/>
      <c r="BY122" s="1000"/>
      <c r="BZ122" s="1000"/>
      <c r="CA122" s="1000">
        <v>9405885</v>
      </c>
      <c r="CB122" s="1000"/>
      <c r="CC122" s="1000"/>
      <c r="CD122" s="1000"/>
      <c r="CE122" s="1000"/>
      <c r="CF122" s="1017">
        <v>166.8</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v>440296</v>
      </c>
      <c r="DH122" s="926"/>
      <c r="DI122" s="926"/>
      <c r="DJ122" s="926"/>
      <c r="DK122" s="926"/>
      <c r="DL122" s="926">
        <v>410936</v>
      </c>
      <c r="DM122" s="926"/>
      <c r="DN122" s="926"/>
      <c r="DO122" s="926"/>
      <c r="DP122" s="926"/>
      <c r="DQ122" s="926">
        <v>386570</v>
      </c>
      <c r="DR122" s="926"/>
      <c r="DS122" s="926"/>
      <c r="DT122" s="926"/>
      <c r="DU122" s="926"/>
      <c r="DV122" s="927">
        <v>6.9</v>
      </c>
      <c r="DW122" s="927"/>
      <c r="DX122" s="927"/>
      <c r="DY122" s="927"/>
      <c r="DZ122" s="928"/>
    </row>
    <row r="123" spans="1:130" s="230"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453</v>
      </c>
      <c r="BP123" s="1005"/>
      <c r="BQ123" s="1063">
        <v>16521158</v>
      </c>
      <c r="BR123" s="1064"/>
      <c r="BS123" s="1064"/>
      <c r="BT123" s="1064"/>
      <c r="BU123" s="1064"/>
      <c r="BV123" s="1064">
        <v>15950350</v>
      </c>
      <c r="BW123" s="1064"/>
      <c r="BX123" s="1064"/>
      <c r="BY123" s="1064"/>
      <c r="BZ123" s="1064"/>
      <c r="CA123" s="1064">
        <v>14788684</v>
      </c>
      <c r="CB123" s="1064"/>
      <c r="CC123" s="1064"/>
      <c r="CD123" s="1064"/>
      <c r="CE123" s="1064"/>
      <c r="CF123" s="1001"/>
      <c r="CG123" s="1002"/>
      <c r="CH123" s="1002"/>
      <c r="CI123" s="1002"/>
      <c r="CJ123" s="1003"/>
      <c r="CK123" s="1009"/>
      <c r="CL123" s="1010"/>
      <c r="CM123" s="1010"/>
      <c r="CN123" s="1010"/>
      <c r="CO123" s="1011"/>
      <c r="CP123" s="1019" t="s">
        <v>398</v>
      </c>
      <c r="CQ123" s="1020"/>
      <c r="CR123" s="1020"/>
      <c r="CS123" s="1020"/>
      <c r="CT123" s="1020"/>
      <c r="CU123" s="1020"/>
      <c r="CV123" s="1020"/>
      <c r="CW123" s="1020"/>
      <c r="CX123" s="1020"/>
      <c r="CY123" s="1020"/>
      <c r="CZ123" s="1020"/>
      <c r="DA123" s="1020"/>
      <c r="DB123" s="1020"/>
      <c r="DC123" s="1020"/>
      <c r="DD123" s="1020"/>
      <c r="DE123" s="1020"/>
      <c r="DF123" s="1021"/>
      <c r="DG123" s="958">
        <v>146827</v>
      </c>
      <c r="DH123" s="959"/>
      <c r="DI123" s="959"/>
      <c r="DJ123" s="959"/>
      <c r="DK123" s="960"/>
      <c r="DL123" s="961">
        <v>140424</v>
      </c>
      <c r="DM123" s="959"/>
      <c r="DN123" s="959"/>
      <c r="DO123" s="959"/>
      <c r="DP123" s="960"/>
      <c r="DQ123" s="961">
        <v>133539</v>
      </c>
      <c r="DR123" s="959"/>
      <c r="DS123" s="959"/>
      <c r="DT123" s="959"/>
      <c r="DU123" s="960"/>
      <c r="DV123" s="962">
        <v>2.4</v>
      </c>
      <c r="DW123" s="963"/>
      <c r="DX123" s="963"/>
      <c r="DY123" s="963"/>
      <c r="DZ123" s="964"/>
    </row>
    <row r="124" spans="1:130" s="230"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8.6999999999999993</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56936</v>
      </c>
      <c r="DH124" s="986"/>
      <c r="DI124" s="986"/>
      <c r="DJ124" s="986"/>
      <c r="DK124" s="987"/>
      <c r="DL124" s="985">
        <v>34889</v>
      </c>
      <c r="DM124" s="986"/>
      <c r="DN124" s="986"/>
      <c r="DO124" s="986"/>
      <c r="DP124" s="987"/>
      <c r="DQ124" s="985">
        <v>16603</v>
      </c>
      <c r="DR124" s="986"/>
      <c r="DS124" s="986"/>
      <c r="DT124" s="986"/>
      <c r="DU124" s="987"/>
      <c r="DV124" s="988">
        <v>0.3</v>
      </c>
      <c r="DW124" s="989"/>
      <c r="DX124" s="989"/>
      <c r="DY124" s="989"/>
      <c r="DZ124" s="990"/>
    </row>
    <row r="125" spans="1:130" s="230"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1529</v>
      </c>
      <c r="AB127" s="959"/>
      <c r="AC127" s="959"/>
      <c r="AD127" s="959"/>
      <c r="AE127" s="960"/>
      <c r="AF127" s="961">
        <v>1560</v>
      </c>
      <c r="AG127" s="959"/>
      <c r="AH127" s="959"/>
      <c r="AI127" s="959"/>
      <c r="AJ127" s="960"/>
      <c r="AK127" s="961">
        <v>1664</v>
      </c>
      <c r="AL127" s="959"/>
      <c r="AM127" s="959"/>
      <c r="AN127" s="959"/>
      <c r="AO127" s="960"/>
      <c r="AP127" s="962">
        <v>0</v>
      </c>
      <c r="AQ127" s="963"/>
      <c r="AR127" s="963"/>
      <c r="AS127" s="963"/>
      <c r="AT127" s="964"/>
      <c r="AU127" s="232"/>
      <c r="AV127" s="232"/>
      <c r="AW127" s="232"/>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84112</v>
      </c>
      <c r="AB128" s="1046"/>
      <c r="AC128" s="1046"/>
      <c r="AD128" s="1046"/>
      <c r="AE128" s="1047"/>
      <c r="AF128" s="1048">
        <v>81688</v>
      </c>
      <c r="AG128" s="1046"/>
      <c r="AH128" s="1046"/>
      <c r="AI128" s="1046"/>
      <c r="AJ128" s="1047"/>
      <c r="AK128" s="1048">
        <v>78072</v>
      </c>
      <c r="AL128" s="1046"/>
      <c r="AM128" s="1046"/>
      <c r="AN128" s="1046"/>
      <c r="AO128" s="1047"/>
      <c r="AP128" s="1049"/>
      <c r="AQ128" s="1050"/>
      <c r="AR128" s="1050"/>
      <c r="AS128" s="1050"/>
      <c r="AT128" s="1051"/>
      <c r="AU128" s="232"/>
      <c r="AV128" s="232"/>
      <c r="AW128" s="232"/>
      <c r="AX128" s="896" t="s">
        <v>467</v>
      </c>
      <c r="AY128" s="897"/>
      <c r="AZ128" s="897"/>
      <c r="BA128" s="897"/>
      <c r="BB128" s="897"/>
      <c r="BC128" s="897"/>
      <c r="BD128" s="897"/>
      <c r="BE128" s="898"/>
      <c r="BF128" s="1052" t="s">
        <v>122</v>
      </c>
      <c r="BG128" s="1053"/>
      <c r="BH128" s="1053"/>
      <c r="BI128" s="1053"/>
      <c r="BJ128" s="1053"/>
      <c r="BK128" s="1053"/>
      <c r="BL128" s="1054"/>
      <c r="BM128" s="1052">
        <v>14.1</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7107376</v>
      </c>
      <c r="AB129" s="959"/>
      <c r="AC129" s="959"/>
      <c r="AD129" s="959"/>
      <c r="AE129" s="960"/>
      <c r="AF129" s="961">
        <v>6870000</v>
      </c>
      <c r="AG129" s="959"/>
      <c r="AH129" s="959"/>
      <c r="AI129" s="959"/>
      <c r="AJ129" s="960"/>
      <c r="AK129" s="961">
        <v>6849493</v>
      </c>
      <c r="AL129" s="959"/>
      <c r="AM129" s="959"/>
      <c r="AN129" s="959"/>
      <c r="AO129" s="960"/>
      <c r="AP129" s="1073"/>
      <c r="AQ129" s="1074"/>
      <c r="AR129" s="1074"/>
      <c r="AS129" s="1074"/>
      <c r="AT129" s="1075"/>
      <c r="AU129" s="233"/>
      <c r="AV129" s="233"/>
      <c r="AW129" s="233"/>
      <c r="AX129" s="1065" t="s">
        <v>470</v>
      </c>
      <c r="AY129" s="923"/>
      <c r="AZ129" s="923"/>
      <c r="BA129" s="923"/>
      <c r="BB129" s="923"/>
      <c r="BC129" s="923"/>
      <c r="BD129" s="923"/>
      <c r="BE129" s="924"/>
      <c r="BF129" s="1066" t="s">
        <v>122</v>
      </c>
      <c r="BG129" s="1067"/>
      <c r="BH129" s="1067"/>
      <c r="BI129" s="1067"/>
      <c r="BJ129" s="1067"/>
      <c r="BK129" s="1067"/>
      <c r="BL129" s="1068"/>
      <c r="BM129" s="1066">
        <v>19.100000000000001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1324711</v>
      </c>
      <c r="AB130" s="959"/>
      <c r="AC130" s="959"/>
      <c r="AD130" s="959"/>
      <c r="AE130" s="960"/>
      <c r="AF130" s="961">
        <v>1289454</v>
      </c>
      <c r="AG130" s="959"/>
      <c r="AH130" s="959"/>
      <c r="AI130" s="959"/>
      <c r="AJ130" s="960"/>
      <c r="AK130" s="961">
        <v>1210550</v>
      </c>
      <c r="AL130" s="959"/>
      <c r="AM130" s="959"/>
      <c r="AN130" s="959"/>
      <c r="AO130" s="960"/>
      <c r="AP130" s="1073"/>
      <c r="AQ130" s="1074"/>
      <c r="AR130" s="1074"/>
      <c r="AS130" s="1074"/>
      <c r="AT130" s="1075"/>
      <c r="AU130" s="233"/>
      <c r="AV130" s="233"/>
      <c r="AW130" s="233"/>
      <c r="AX130" s="1065" t="s">
        <v>473</v>
      </c>
      <c r="AY130" s="923"/>
      <c r="AZ130" s="923"/>
      <c r="BA130" s="923"/>
      <c r="BB130" s="923"/>
      <c r="BC130" s="923"/>
      <c r="BD130" s="923"/>
      <c r="BE130" s="924"/>
      <c r="BF130" s="1101">
        <v>11.5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5782665</v>
      </c>
      <c r="AB131" s="986"/>
      <c r="AC131" s="986"/>
      <c r="AD131" s="986"/>
      <c r="AE131" s="987"/>
      <c r="AF131" s="985">
        <v>5580546</v>
      </c>
      <c r="AG131" s="986"/>
      <c r="AH131" s="986"/>
      <c r="AI131" s="986"/>
      <c r="AJ131" s="987"/>
      <c r="AK131" s="985">
        <v>5638943</v>
      </c>
      <c r="AL131" s="986"/>
      <c r="AM131" s="986"/>
      <c r="AN131" s="986"/>
      <c r="AO131" s="987"/>
      <c r="AP131" s="1110"/>
      <c r="AQ131" s="1111"/>
      <c r="AR131" s="1111"/>
      <c r="AS131" s="1111"/>
      <c r="AT131" s="1112"/>
      <c r="AU131" s="233"/>
      <c r="AV131" s="233"/>
      <c r="AW131" s="233"/>
      <c r="AX131" s="1083" t="s">
        <v>475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10.85634392</v>
      </c>
      <c r="AB132" s="1097"/>
      <c r="AC132" s="1097"/>
      <c r="AD132" s="1097"/>
      <c r="AE132" s="1098"/>
      <c r="AF132" s="1099">
        <v>12.593606429999999</v>
      </c>
      <c r="AG132" s="1097"/>
      <c r="AH132" s="1097"/>
      <c r="AI132" s="1097"/>
      <c r="AJ132" s="1098"/>
      <c r="AK132" s="1099">
        <v>11.263813089999999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11.6</v>
      </c>
      <c r="AB133" s="1080"/>
      <c r="AC133" s="1080"/>
      <c r="AD133" s="1080"/>
      <c r="AE133" s="1081"/>
      <c r="AF133" s="1079">
        <v>11.4</v>
      </c>
      <c r="AG133" s="1080"/>
      <c r="AH133" s="1080"/>
      <c r="AI133" s="1080"/>
      <c r="AJ133" s="1081"/>
      <c r="AK133" s="1079">
        <v>11.5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9seCHnwXeXtgw6XGR4KqCYq1vkHDdSNR3uzrHOFqCvyQOqniaBdhW5drQq7x6AdR+LpGtEFg7ZiouqazxF/bw==" saltValue="PSifwIUPiLYs6ryctZjeT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b2XQuL3z0fOt/1Hba7rMCtPvPyrPdXxe9Xjol7ImBeGwtZqkqRCUfwUW4qpFvXzGms+tqeaDTkH3sAHZBbjxHg==" saltValue="xYqRUlTnDqUEHUWSFnzL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eTEg+EYdDc/jXfUplvwo4dtK0CkpWxMGZmqVyLBHrICwYC8EKav+ma0tAkCSL9qDCUfD29j0+30pN6ohxPrjA==" saltValue="BgyHvH7lsFlCyLhog1PYL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482</v>
      </c>
      <c r="AP7" s="272"/>
      <c r="AQ7" s="273" t="s">
        <v>483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484</v>
      </c>
      <c r="AQ8" s="279" t="s">
        <v>485</v>
      </c>
      <c r="AR8" s="280" t="s">
        <v>486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487</v>
      </c>
      <c r="AL9" s="1117"/>
      <c r="AM9" s="1117"/>
      <c r="AN9" s="1118"/>
      <c r="AO9" s="281">
        <v>1905644</v>
      </c>
      <c r="AP9" s="281">
        <v>126612</v>
      </c>
      <c r="AQ9" s="282">
        <v>102178</v>
      </c>
      <c r="AR9" s="283">
        <v>23.9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488</v>
      </c>
      <c r="AL10" s="1117"/>
      <c r="AM10" s="1117"/>
      <c r="AN10" s="1118"/>
      <c r="AO10" s="284">
        <v>357766</v>
      </c>
      <c r="AP10" s="284">
        <v>23770</v>
      </c>
      <c r="AQ10" s="285">
        <v>12375</v>
      </c>
      <c r="AR10" s="286">
        <v>92.1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489</v>
      </c>
      <c r="AL11" s="1117"/>
      <c r="AM11" s="1117"/>
      <c r="AN11" s="1118"/>
      <c r="AO11" s="284">
        <v>170868</v>
      </c>
      <c r="AP11" s="284">
        <v>11353</v>
      </c>
      <c r="AQ11" s="285">
        <v>998</v>
      </c>
      <c r="AR11" s="286">
        <v>1037.5999999999999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491</v>
      </c>
      <c r="AP12" s="284" t="s">
        <v>491</v>
      </c>
      <c r="AQ12" s="285">
        <v>0</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492</v>
      </c>
      <c r="AL13" s="1117"/>
      <c r="AM13" s="1117"/>
      <c r="AN13" s="1118"/>
      <c r="AO13" s="284">
        <v>60247</v>
      </c>
      <c r="AP13" s="284">
        <v>4003</v>
      </c>
      <c r="AQ13" s="285">
        <v>3569</v>
      </c>
      <c r="AR13" s="286">
        <v>12.2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493</v>
      </c>
      <c r="AL14" s="1117"/>
      <c r="AM14" s="1117"/>
      <c r="AN14" s="1118"/>
      <c r="AO14" s="284">
        <v>28153</v>
      </c>
      <c r="AP14" s="284">
        <v>1871</v>
      </c>
      <c r="AQ14" s="285">
        <v>2201</v>
      </c>
      <c r="AR14" s="286">
        <v>-15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494</v>
      </c>
      <c r="AL15" s="1120"/>
      <c r="AM15" s="1120"/>
      <c r="AN15" s="1121"/>
      <c r="AO15" s="284">
        <v>-105989</v>
      </c>
      <c r="AP15" s="284">
        <v>-7042</v>
      </c>
      <c r="AQ15" s="285">
        <v>-6242</v>
      </c>
      <c r="AR15" s="286">
        <v>12.8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2416689</v>
      </c>
      <c r="AP16" s="284">
        <v>160567</v>
      </c>
      <c r="AQ16" s="285">
        <v>115079</v>
      </c>
      <c r="AR16" s="286">
        <v>39.5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499</v>
      </c>
      <c r="AL21" s="1123"/>
      <c r="AM21" s="1123"/>
      <c r="AN21" s="1124"/>
      <c r="AO21" s="297">
        <v>12.76</v>
      </c>
      <c r="AP21" s="298">
        <v>9.93</v>
      </c>
      <c r="AQ21" s="299">
        <v>2.83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500</v>
      </c>
      <c r="AL22" s="1123"/>
      <c r="AM22" s="1123"/>
      <c r="AN22" s="1124"/>
      <c r="AO22" s="302">
        <v>92.4</v>
      </c>
      <c r="AP22" s="303">
        <v>96.1</v>
      </c>
      <c r="AQ22" s="304">
        <v>-3.7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482</v>
      </c>
      <c r="AP30" s="272"/>
      <c r="AQ30" s="273" t="s">
        <v>483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504</v>
      </c>
      <c r="AL32" s="1131"/>
      <c r="AM32" s="1131"/>
      <c r="AN32" s="1132"/>
      <c r="AO32" s="312">
        <v>1510858</v>
      </c>
      <c r="AP32" s="312">
        <v>100383</v>
      </c>
      <c r="AQ32" s="313">
        <v>55825</v>
      </c>
      <c r="AR32" s="314">
        <v>79.8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505</v>
      </c>
      <c r="AL33" s="1131"/>
      <c r="AM33" s="1131"/>
      <c r="AN33" s="1132"/>
      <c r="AO33" s="312" t="s">
        <v>491</v>
      </c>
      <c r="AP33" s="312" t="s">
        <v>491</v>
      </c>
      <c r="AQ33" s="313">
        <v>10</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506</v>
      </c>
      <c r="AL34" s="1131"/>
      <c r="AM34" s="1131"/>
      <c r="AN34" s="1132"/>
      <c r="AO34" s="312" t="s">
        <v>491</v>
      </c>
      <c r="AP34" s="312" t="s">
        <v>491</v>
      </c>
      <c r="AQ34" s="313">
        <v>2</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507</v>
      </c>
      <c r="AL35" s="1131"/>
      <c r="AM35" s="1131"/>
      <c r="AN35" s="1132"/>
      <c r="AO35" s="312">
        <v>411136</v>
      </c>
      <c r="AP35" s="312">
        <v>27316</v>
      </c>
      <c r="AQ35" s="313">
        <v>20336</v>
      </c>
      <c r="AR35" s="314">
        <v>34.299999999999997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508</v>
      </c>
      <c r="AL36" s="1131"/>
      <c r="AM36" s="1131"/>
      <c r="AN36" s="1132"/>
      <c r="AO36" s="312">
        <v>124</v>
      </c>
      <c r="AP36" s="312">
        <v>8</v>
      </c>
      <c r="AQ36" s="313">
        <v>2951</v>
      </c>
      <c r="AR36" s="314">
        <v>-99.7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509</v>
      </c>
      <c r="AL37" s="1131"/>
      <c r="AM37" s="1131"/>
      <c r="AN37" s="1132"/>
      <c r="AO37" s="312">
        <v>1664</v>
      </c>
      <c r="AP37" s="312">
        <v>111</v>
      </c>
      <c r="AQ37" s="313">
        <v>682</v>
      </c>
      <c r="AR37" s="314">
        <v>-83.7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510</v>
      </c>
      <c r="AL38" s="1134"/>
      <c r="AM38" s="1134"/>
      <c r="AN38" s="1135"/>
      <c r="AO38" s="315" t="s">
        <v>491</v>
      </c>
      <c r="AP38" s="315" t="s">
        <v>491</v>
      </c>
      <c r="AQ38" s="316">
        <v>2</v>
      </c>
      <c r="AR38" s="304" t="s">
        <v>491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511</v>
      </c>
      <c r="AL39" s="1134"/>
      <c r="AM39" s="1134"/>
      <c r="AN39" s="1135"/>
      <c r="AO39" s="312">
        <v>-78072</v>
      </c>
      <c r="AP39" s="312">
        <v>-5187</v>
      </c>
      <c r="AQ39" s="313">
        <v>-2058</v>
      </c>
      <c r="AR39" s="314">
        <v>152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512</v>
      </c>
      <c r="AL40" s="1131"/>
      <c r="AM40" s="1131"/>
      <c r="AN40" s="1132"/>
      <c r="AO40" s="312">
        <v>-1210550</v>
      </c>
      <c r="AP40" s="312">
        <v>-80430</v>
      </c>
      <c r="AQ40" s="313">
        <v>-53145</v>
      </c>
      <c r="AR40" s="314">
        <v>51.3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635160</v>
      </c>
      <c r="AP41" s="312">
        <v>42201</v>
      </c>
      <c r="AQ41" s="313">
        <v>24606</v>
      </c>
      <c r="AR41" s="314">
        <v>71.5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482</v>
      </c>
      <c r="AN49" s="1127" t="s">
        <v>515</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516</v>
      </c>
      <c r="AO50" s="329" t="s">
        <v>517</v>
      </c>
      <c r="AP50" s="330" t="s">
        <v>518</v>
      </c>
      <c r="AQ50" s="331" t="s">
        <v>519</v>
      </c>
      <c r="AR50" s="332" t="s">
        <v>520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1412070</v>
      </c>
      <c r="AN51" s="334">
        <v>85913</v>
      </c>
      <c r="AO51" s="335">
        <v>-38.1</v>
      </c>
      <c r="AP51" s="336">
        <v>113347</v>
      </c>
      <c r="AQ51" s="337">
        <v>15.1</v>
      </c>
      <c r="AR51" s="338">
        <v>-53.2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596990</v>
      </c>
      <c r="AN52" s="342">
        <v>36322</v>
      </c>
      <c r="AO52" s="343">
        <v>5.0999999999999996</v>
      </c>
      <c r="AP52" s="344">
        <v>58728</v>
      </c>
      <c r="AQ52" s="345">
        <v>23.5</v>
      </c>
      <c r="AR52" s="346">
        <v>-18.399999999999999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1111427</v>
      </c>
      <c r="AN53" s="334">
        <v>69326</v>
      </c>
      <c r="AO53" s="335">
        <v>-19.3</v>
      </c>
      <c r="AP53" s="336">
        <v>125418</v>
      </c>
      <c r="AQ53" s="337">
        <v>10.6</v>
      </c>
      <c r="AR53" s="338">
        <v>-29.9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642162</v>
      </c>
      <c r="AN54" s="342">
        <v>40055</v>
      </c>
      <c r="AO54" s="343">
        <v>10.3</v>
      </c>
      <c r="AP54" s="344">
        <v>60445</v>
      </c>
      <c r="AQ54" s="345">
        <v>2.9</v>
      </c>
      <c r="AR54" s="346">
        <v>7.4</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1264262</v>
      </c>
      <c r="AN55" s="334">
        <v>80439</v>
      </c>
      <c r="AO55" s="335">
        <v>16</v>
      </c>
      <c r="AP55" s="336">
        <v>74568</v>
      </c>
      <c r="AQ55" s="337">
        <v>-40.5</v>
      </c>
      <c r="AR55" s="338">
        <v>56.5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738321</v>
      </c>
      <c r="AN56" s="342">
        <v>46976</v>
      </c>
      <c r="AO56" s="343">
        <v>17.3</v>
      </c>
      <c r="AP56" s="344">
        <v>42558</v>
      </c>
      <c r="AQ56" s="345">
        <v>-29.6</v>
      </c>
      <c r="AR56" s="346">
        <v>46.9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898076</v>
      </c>
      <c r="AN57" s="334">
        <v>58237</v>
      </c>
      <c r="AO57" s="335">
        <v>-27.6</v>
      </c>
      <c r="AP57" s="336">
        <v>73693</v>
      </c>
      <c r="AQ57" s="337">
        <v>-1.2</v>
      </c>
      <c r="AR57" s="338">
        <v>-26.4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292309</v>
      </c>
      <c r="AN58" s="342">
        <v>18955</v>
      </c>
      <c r="AO58" s="343">
        <v>-59.6</v>
      </c>
      <c r="AP58" s="344">
        <v>44203</v>
      </c>
      <c r="AQ58" s="345">
        <v>3.9</v>
      </c>
      <c r="AR58" s="346">
        <v>-63.5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910054</v>
      </c>
      <c r="AN59" s="334">
        <v>60465</v>
      </c>
      <c r="AO59" s="335">
        <v>3.8</v>
      </c>
      <c r="AP59" s="336">
        <v>79401</v>
      </c>
      <c r="AQ59" s="337">
        <v>7.7</v>
      </c>
      <c r="AR59" s="338">
        <v>-3.9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426030</v>
      </c>
      <c r="AN60" s="342">
        <v>28306</v>
      </c>
      <c r="AO60" s="343">
        <v>49.3</v>
      </c>
      <c r="AP60" s="344">
        <v>49347</v>
      </c>
      <c r="AQ60" s="345">
        <v>11.6</v>
      </c>
      <c r="AR60" s="346">
        <v>37.700000000000003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1119178</v>
      </c>
      <c r="AN61" s="349">
        <v>70876</v>
      </c>
      <c r="AO61" s="350">
        <v>-13</v>
      </c>
      <c r="AP61" s="351">
        <v>93285</v>
      </c>
      <c r="AQ61" s="352">
        <v>-1.7</v>
      </c>
      <c r="AR61" s="338">
        <v>-11.3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539162</v>
      </c>
      <c r="AN62" s="342">
        <v>34123</v>
      </c>
      <c r="AO62" s="343">
        <v>4.5</v>
      </c>
      <c r="AP62" s="344">
        <v>51056</v>
      </c>
      <c r="AQ62" s="345">
        <v>2.5</v>
      </c>
      <c r="AR62" s="346">
        <v>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x7jm9TNcBPSxJ7n83GnxjzVnjcFsL9V7hCQWlfII6OyRYOpuB7Ns4NYjGOKhCq8w8ntqNwKl+qyRt9dbVq1g==" saltValue="MI4oFZrpVnnM/1rDp6hv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fFmxsLc53lUFiVQi0fFYZsgpY6JCk8bKluRmOzpnLATSu4Sf5Wc8iK2au22VMzM+HPtmB31yVOLkjrhvM0/b4w==" saltValue="MOcxrOz7lsDAnI0IGoNd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O7aAv+tN4F+rJXF8KeS7tExpfNloWNyI3y1YXsiz/aShhBuo3jqqoeU8ak7d17vEADI35kDT/kBrDISwX7CmJQ==" saltValue="K4iKUAOV7fxnWDvBA3Eb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32.44</v>
      </c>
      <c r="G47" s="12">
        <v>32.57</v>
      </c>
      <c r="H47" s="12">
        <v>35.369999999999997</v>
      </c>
      <c r="I47" s="12">
        <v>40.98</v>
      </c>
      <c r="J47" s="13">
        <v>38.43</v>
      </c>
    </row>
    <row r="48" spans="2:10" ht="57.75" customHeight="1" x14ac:dyDescent="0.2">
      <c r="B48" s="14"/>
      <c r="C48" s="1141" t="s">
        <v>4</v>
      </c>
      <c r="D48" s="1141"/>
      <c r="E48" s="1142"/>
      <c r="F48" s="15">
        <v>1.31</v>
      </c>
      <c r="G48" s="16">
        <v>7.37</v>
      </c>
      <c r="H48" s="16">
        <v>7.97</v>
      </c>
      <c r="I48" s="16">
        <v>1.01</v>
      </c>
      <c r="J48" s="17">
        <v>0.46</v>
      </c>
    </row>
    <row r="49" spans="2:10" ht="57.75" customHeight="1" thickBot="1" x14ac:dyDescent="0.25">
      <c r="B49" s="18"/>
      <c r="C49" s="1143" t="s">
        <v>5</v>
      </c>
      <c r="D49" s="1143"/>
      <c r="E49" s="1144"/>
      <c r="F49" s="19" t="s">
        <v>534</v>
      </c>
      <c r="G49" s="20">
        <v>6.95</v>
      </c>
      <c r="H49" s="20">
        <v>4.6399999999999997</v>
      </c>
      <c r="I49" s="20" t="s">
        <v>535</v>
      </c>
      <c r="J49" s="21" t="s">
        <v>536</v>
      </c>
    </row>
    <row r="50" spans="2:10" ht="13.2" x14ac:dyDescent="0.2"/>
  </sheetData>
  <sheetProtection algorithmName="SHA-512" hashValue="V8HfGn4ZU7sTthCsklaeAdF5oqye9c3N7/wHMk58qtjW8sVt4Hzy2zBaMoG0HcwAa/26K11c/jJ+ugSpiNpFgQ==" saltValue="DaBPRZ1ebR8xXxeTf1QEx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及川脩</cp:lastModifiedBy>
  <cp:lastPrinted>2025-03-25T05:03:28Z</cp:lastPrinted>
  <dcterms:created xsi:type="dcterms:W3CDTF">2025-02-19T00:37:40Z</dcterms:created>
  <dcterms:modified xsi:type="dcterms:W3CDTF">2025-10-01T02:26:49Z</dcterms:modified>
  <cp:category/>
</cp:coreProperties>
</file>