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2【第1ｶﾞｲﾄﾞ】下水道\【第2ｶﾞｲﾄﾞ】庶務\【第3ガイド】決算統計\決算統計（sasakiからコピー）\R7年度実施（令和6年度決算資料）\経営比較分析表\080310公営企業に係る経営比較分析表（令和６年度決算）の公表について\"/>
    </mc:Choice>
  </mc:AlternateContent>
  <xr:revisionPtr revIDLastSave="0" documentId="8_{BF179ABD-9668-42BD-AED4-DB8F7BC47E93}" xr6:coauthVersionLast="47" xr6:coauthVersionMax="47" xr10:uidLastSave="{00000000-0000-0000-0000-000000000000}"/>
  <workbookProtection workbookAlgorithmName="SHA-512" workbookHashValue="Az0LbeTWc//tIouKe+U0u3lGr1jekerNyD5qMxwG0kwx3nxp7sMO2U40zEeXG4YECXh4GMU66LTVycUYw0t5uQ==" workbookSaltValue="orO8UTjpHVsm7RbSbj0DsA==" workbookSpinCount="100000" lockStructure="1"/>
  <bookViews>
    <workbookView xWindow="780" yWindow="780" windowWidth="11610" windowHeight="149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F85" i="4"/>
  <c r="AT10" i="4"/>
  <c r="AL10" i="4"/>
  <c r="I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<sst xmlns="http://schemas.openxmlformats.org/spreadsheetml/2006/main" count="319" uniqueCount="115">
  <si>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</si>
  <si>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</si>
  <si>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</si>
  <si>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</si>
  <si>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</si>
  <si>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</si>
  <si>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</si>
  <si>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</si>
  <si>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</si>
  <si>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</si>
  <si>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</si>
  <si>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</si>
  <si>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</si>
  <si>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</si>
  <si>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</si>
  <si>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</si>
  <si>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</si>
  <si>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</si>
  <si>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</si>
  <si>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</si>
  <si>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</si>
  <si>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</si>
  <si>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</si>
  <si>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</si>
  <si>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</si>
  <si>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</si>
  <si>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</si>
  <si>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</si>
  <si>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</si>
  <si>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</si>
  <si>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</si>
  <si>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</si>
  <si>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</si>
  <si>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</si>
  <si>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</si>
  <si>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</si>
  <si>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</si>
  <si>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</si>
  <si>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</si>
  <si>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</si>
  <si>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</si>
  <si>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</si>
  <si>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</si>
  <si>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</si>
  <si>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</si>
  <si>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</si>
  <si>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</si>
  <si>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</si>
  <si>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</si>
  <si>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</si>
  <si>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</si>
  <si>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</si>
  <si>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</si>
  <si>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</si>
  <si>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</si>
  <si>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</si>
  <si>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</si>
  <si>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</si>
  <si>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</si>
  <si>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</si>
  <si>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</si>
  <si>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</si>
  <si>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</si>
  <si>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</si>
  <si>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</si>
  <si>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</si>
  <si>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</si>
  <si>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</si>
  <si>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</si>
  <si>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</si>
  <si>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</si>
  <si>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</si>
  <si>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</si>
  <si>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</si>
  <si>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</si>
  <si>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</si>
  <si>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</si>
  <si>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</si>
  <si>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</si>
  <si>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</si>
  <si>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</si>
  <si>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</si>
  <si>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</si>
  <si>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</si>
  <si>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</si>
  <si>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</si>
  <si>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</si>
  <si>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</si>
  <si>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</si>
  <si>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</si>
  <si>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</si>
  <si>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</si>
  <si>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</si>
  <si>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</si>
  <si>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</si>
  <si>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</si>
  <si>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</si>
  <si>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</si>
  <si>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</si>
  <si>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</si>
  <si>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</si>
  <si>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</si>
  <si>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</si>
  <si>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</si>
  <si>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</si>
  <si>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</si>
  <si>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</si>
  <si>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</si>
  <si>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</si>
  <si>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</si>
  <si>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</si>
  <si>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</si>
  <si>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有形固定資産減価償却率は、類似団体平均値を大きく下回りました。
　本事業は、平成７年から供用開始し、28年が経過しております。平成21年、22年には、管渠等の補修工事を実施するなど老朽化が少しずつ進んでいる状況にあります。
　また、令和３年度に監視通報装置の更新工事を行い、施設の監視体制の強化を図りました。
　今後も計画的に管渠の巡視点検を実施し、住民サービスの低下を招かないよう適切な維持管理に努めていく必要があります。</t>
    <rPh sb="1" eb="7">
      <t>ユウケイコテイシサン</t>
    </rPh>
    <rPh sb="7" eb="12">
      <t>ゲンカショウキャクリツ</t>
    </rPh>
    <rPh sb="14" eb="21">
      <t>ルイジダンタイヘイキンチ</t>
    </rPh>
    <rPh sb="22" eb="23">
      <t>オオ</t>
    </rPh>
    <rPh sb="25" eb="27">
      <t>シタマワ</t>
    </rPh>
    <phoneticPr fontId="4"/>
  </si>
  <si>
    <t>①経常収支比率は、類似団体平均値を5.97ポイント上回っている。100％以上で黒字であることを示しているが、一般会計補助金等の下水道使用料以外の収入も含まれているためであり、健全経営を続けていくためにも更なる費用削減等の経営改善を図っていく必要がある。
③流動比率は、類似団体平均値を大きく下回っている。流動負債の9割以上が企業債償還金ではあるものの、数値を改善させるため、適切な時期に使用料改定を行うなどして、流動資産を増やす必要がある。
④企業債残高対事業規模比率は、6,567.20％と大きな数値となっている。これは、「（企業債現在高合計－一般会計負担額）÷（営業収益－受託工事収益－雨水処理負担金）×100」で計算されるが、令和６年度決算統計において、「一般会計負担額」を、令和６年度の元金償還金に対し一般会計が負担することを定めた額を記入したためである。企業債現在高に対して一般会計が負担する額は定めていないため、今後は、繰出基準に基づいて算定された一般会計等からの繰入れによる収入をもって償還するべき地方債の額を参考にして記入することとする。
⑤経費回収率は、類似団体平均値を13.77ポイント下回っている。使用料収入で汚水処理費が賄えていない状況にあることから適切な時期に使用料改定をする必要がある。
⑥汚水処理原価は類似団体平均値を9.63円下回っているものの、経費回収率等を改善させるため、維持管理費等の効率化を進める必要がある。
⑦施設利用率は類似団体平均値を10.56ポイント下回っている。施設の更新にあたっては、人口減少等を踏まえた施設のダウンサイジング等を検討する必要がある。
⑧水洗化率は、類似団体平均値を大きく下回っている。引き続き、下水道展や広報紙による周知により水洗化率向上に努めたい。</t>
    <rPh sb="25" eb="27">
      <t>ウワマワ</t>
    </rPh>
    <rPh sb="36" eb="38">
      <t>イジョウ</t>
    </rPh>
    <rPh sb="39" eb="41">
      <t>クロジ</t>
    </rPh>
    <rPh sb="47" eb="48">
      <t>シメ</t>
    </rPh>
    <rPh sb="54" eb="61">
      <t>イッパンカイケイホジョキン</t>
    </rPh>
    <rPh sb="61" eb="62">
      <t>ナド</t>
    </rPh>
    <rPh sb="63" eb="66">
      <t>ゲスイドウ</t>
    </rPh>
    <rPh sb="66" eb="69">
      <t>シヨウリョウ</t>
    </rPh>
    <rPh sb="135" eb="142">
      <t>ルイジダンタイヘイキンチ</t>
    </rPh>
    <rPh sb="143" eb="144">
      <t>オオ</t>
    </rPh>
    <rPh sb="146" eb="148">
      <t>シタマワ</t>
    </rPh>
    <rPh sb="153" eb="157">
      <t>リュウドウフサイ</t>
    </rPh>
    <rPh sb="159" eb="160">
      <t>ワリ</t>
    </rPh>
    <rPh sb="160" eb="162">
      <t>イジョウ</t>
    </rPh>
    <rPh sb="163" eb="166">
      <t>キギョウサイ</t>
    </rPh>
    <rPh sb="166" eb="169">
      <t>ショウカンキン</t>
    </rPh>
    <rPh sb="177" eb="179">
      <t>スウチ</t>
    </rPh>
    <rPh sb="180" eb="182">
      <t>カイゼン</t>
    </rPh>
    <rPh sb="188" eb="190">
      <t>テキセツ</t>
    </rPh>
    <rPh sb="191" eb="193">
      <t>ジキ</t>
    </rPh>
    <rPh sb="194" eb="197">
      <t>シヨウリョウ</t>
    </rPh>
    <rPh sb="197" eb="199">
      <t>カイテイ</t>
    </rPh>
    <rPh sb="200" eb="201">
      <t>オコナ</t>
    </rPh>
    <rPh sb="207" eb="211">
      <t>リュウドウシサン</t>
    </rPh>
    <rPh sb="212" eb="213">
      <t>フ</t>
    </rPh>
    <rPh sb="215" eb="217">
      <t>ヒツヨウ</t>
    </rPh>
    <rPh sb="230" eb="234">
      <t>ジギョウキボ</t>
    </rPh>
    <rPh sb="248" eb="249">
      <t>オオ</t>
    </rPh>
    <rPh sb="251" eb="253">
      <t>スウチ</t>
    </rPh>
    <rPh sb="266" eb="269">
      <t>キギョウサイ</t>
    </rPh>
    <rPh sb="269" eb="272">
      <t>ゲンザイダカ</t>
    </rPh>
    <rPh sb="272" eb="274">
      <t>ゴウケイ</t>
    </rPh>
    <rPh sb="275" eb="282">
      <t>イッパンカイケイフタンガク</t>
    </rPh>
    <rPh sb="311" eb="313">
      <t>ケイサン</t>
    </rPh>
    <rPh sb="321" eb="323">
      <t>レイワ</t>
    </rPh>
    <rPh sb="324" eb="326">
      <t>ネンド</t>
    </rPh>
    <rPh sb="326" eb="328">
      <t>ケッサン</t>
    </rPh>
    <rPh sb="328" eb="330">
      <t>トウケイ</t>
    </rPh>
    <rPh sb="333" eb="340">
      <t>イッパンカイケイフタンガク</t>
    </rPh>
    <rPh sb="346" eb="348">
      <t>レイワ</t>
    </rPh>
    <rPh sb="349" eb="351">
      <t>ネンド</t>
    </rPh>
    <rPh sb="352" eb="357">
      <t>ガンキンショウカンキン</t>
    </rPh>
    <rPh sb="358" eb="359">
      <t>タイ</t>
    </rPh>
    <rPh sb="377" eb="379">
      <t>キニュウ</t>
    </rPh>
    <rPh sb="387" eb="393">
      <t>キギョウサイゲンザイダカ</t>
    </rPh>
    <rPh sb="394" eb="395">
      <t>タイ</t>
    </rPh>
    <rPh sb="397" eb="401">
      <t>イッパンカイケイ</t>
    </rPh>
    <rPh sb="402" eb="404">
      <t>フタン</t>
    </rPh>
    <rPh sb="406" eb="407">
      <t>ガク</t>
    </rPh>
    <rPh sb="408" eb="409">
      <t>サダ</t>
    </rPh>
    <rPh sb="414" eb="416">
      <t>コンゴ</t>
    </rPh>
    <rPh sb="418" eb="420">
      <t>クリダ</t>
    </rPh>
    <rPh sb="420" eb="422">
      <t>キジュン</t>
    </rPh>
    <rPh sb="423" eb="424">
      <t>モト</t>
    </rPh>
    <rPh sb="427" eb="429">
      <t>サンテイ</t>
    </rPh>
    <rPh sb="432" eb="437">
      <t>イッパンカイケイトウ</t>
    </rPh>
    <rPh sb="440" eb="442">
      <t>クリイレ</t>
    </rPh>
    <rPh sb="446" eb="448">
      <t>シュウニュウ</t>
    </rPh>
    <rPh sb="452" eb="454">
      <t>ショウカン</t>
    </rPh>
    <rPh sb="458" eb="461">
      <t>チホウサイ</t>
    </rPh>
    <rPh sb="462" eb="463">
      <t>ガク</t>
    </rPh>
    <rPh sb="464" eb="466">
      <t>サンコウ</t>
    </rPh>
    <rPh sb="469" eb="471">
      <t>キニュウ</t>
    </rPh>
    <rPh sb="482" eb="484">
      <t>ケイヒ</t>
    </rPh>
    <rPh sb="506" eb="508">
      <t>シタマワ</t>
    </rPh>
    <rPh sb="513" eb="518">
      <t>シヨウリョウシュウニュウ</t>
    </rPh>
    <rPh sb="519" eb="524">
      <t>オスイショリヒ</t>
    </rPh>
    <rPh sb="525" eb="526">
      <t>マカナ</t>
    </rPh>
    <rPh sb="543" eb="545">
      <t>テキセツ</t>
    </rPh>
    <rPh sb="546" eb="549">
      <t>シヨウリョウ</t>
    </rPh>
    <rPh sb="550" eb="552">
      <t>リョウキン</t>
    </rPh>
    <rPh sb="552" eb="554">
      <t>カイテイ</t>
    </rPh>
    <rPh sb="557" eb="559">
      <t>ヒツヨウ</t>
    </rPh>
    <rPh sb="563" eb="565">
      <t>オスイ</t>
    </rPh>
    <rPh sb="565" eb="567">
      <t>ショリ</t>
    </rPh>
    <rPh sb="576" eb="577">
      <t>チ</t>
    </rPh>
    <rPh sb="582" eb="583">
      <t>エン</t>
    </rPh>
    <rPh sb="583" eb="584">
      <t>シタ</t>
    </rPh>
    <rPh sb="593" eb="598">
      <t>ケイヒカイシュウリツ</t>
    </rPh>
    <rPh sb="598" eb="599">
      <t>トウ</t>
    </rPh>
    <rPh sb="600" eb="602">
      <t>カイゼン</t>
    </rPh>
    <rPh sb="614" eb="616">
      <t>カンリ</t>
    </rPh>
    <rPh sb="616" eb="617">
      <t>ナド</t>
    </rPh>
    <rPh sb="620" eb="621">
      <t>ナド</t>
    </rPh>
    <rPh sb="622" eb="623">
      <t>スス</t>
    </rPh>
    <rPh sb="625" eb="627">
      <t>ヒツヨウ</t>
    </rPh>
    <rPh sb="661" eb="663">
      <t>シセツ</t>
    </rPh>
    <rPh sb="664" eb="666">
      <t>コウシン</t>
    </rPh>
    <rPh sb="675" eb="677">
      <t>ジンコウ</t>
    </rPh>
    <rPh sb="678" eb="680">
      <t>ゲンショウ</t>
    </rPh>
    <rPh sb="680" eb="681">
      <t>ナド</t>
    </rPh>
    <rPh sb="697" eb="698">
      <t>ナド</t>
    </rPh>
    <rPh sb="699" eb="701">
      <t>ケントウ</t>
    </rPh>
    <rPh sb="703" eb="705">
      <t>ヒツヨウ</t>
    </rPh>
    <rPh sb="709" eb="712">
      <t>スイセンカ</t>
    </rPh>
    <rPh sb="715" eb="722">
      <t>ルイジダンタイヘイキンチ</t>
    </rPh>
    <rPh sb="723" eb="724">
      <t>オオ</t>
    </rPh>
    <rPh sb="726" eb="728">
      <t>シタマワ</t>
    </rPh>
    <rPh sb="733" eb="734">
      <t>ヒ</t>
    </rPh>
    <rPh sb="735" eb="736">
      <t>ツヅ</t>
    </rPh>
    <rPh sb="738" eb="742">
      <t>ゲスイドウテン</t>
    </rPh>
    <rPh sb="743" eb="746">
      <t>コウホウシ</t>
    </rPh>
    <rPh sb="749" eb="751">
      <t>シュウチ</t>
    </rPh>
    <rPh sb="754" eb="758">
      <t>スイセンカリツ</t>
    </rPh>
    <rPh sb="758" eb="761">
      <t>ユウシュウリツ</t>
    </rPh>
    <rPh sb="761" eb="763">
      <t>コウジョウ</t>
    </rPh>
    <rPh sb="764" eb="765">
      <t>ツト</t>
    </rPh>
    <phoneticPr fontId="4"/>
  </si>
  <si>
    <t>　本町の農業集落排水事業は、旧大野村の明戸・向田の２地区で行われております。人口減少等により使用料収入が減少傾向にある中、物価高騰に伴う事業費や人件費の増額に伴い、年々経営環境は厳しさを増しています。
　また、本町の場合、処理区域内の人口数、密度とも低いグループに位置しており、経営改善の道のりは険しいものとなっております。
　経営戦略等に基づき、計画的な更新、修繕を行いながら施設等の延命化を図るとともに、適切な時期に使用料の見直しを行っていく必要があります。</t>
    <rPh sb="38" eb="43">
      <t>ジンコウゲンショウトウ</t>
    </rPh>
    <rPh sb="46" eb="51">
      <t>シヨウリョウシュウニュウ</t>
    </rPh>
    <rPh sb="52" eb="56">
      <t>ゲンショウケイコウ</t>
    </rPh>
    <rPh sb="59" eb="60">
      <t>ナカ</t>
    </rPh>
    <rPh sb="61" eb="65">
      <t>ブッカコウトウ</t>
    </rPh>
    <rPh sb="66" eb="67">
      <t>トモナ</t>
    </rPh>
    <rPh sb="68" eb="71">
      <t>ジギョウヒ</t>
    </rPh>
    <rPh sb="72" eb="75">
      <t>ジンケンヒ</t>
    </rPh>
    <rPh sb="76" eb="78">
      <t>ゾウガク</t>
    </rPh>
    <rPh sb="79" eb="80">
      <t>トモナ</t>
    </rPh>
    <rPh sb="82" eb="84">
      <t>ネンネン</t>
    </rPh>
    <rPh sb="84" eb="88">
      <t>ケイエイカンキョウ</t>
    </rPh>
    <rPh sb="89" eb="90">
      <t>キビ</t>
    </rPh>
    <rPh sb="93" eb="94">
      <t>マ</t>
    </rPh>
    <rPh sb="164" eb="168">
      <t>ケイエイセンリャク</t>
    </rPh>
    <rPh sb="168" eb="169">
      <t>トウ</t>
    </rPh>
    <rPh sb="170" eb="171">
      <t>モト</t>
    </rPh>
    <rPh sb="174" eb="177">
      <t>ケイカクテキ</t>
    </rPh>
    <rPh sb="178" eb="180">
      <t>コウシン</t>
    </rPh>
    <rPh sb="181" eb="183">
      <t>シュウゼン</t>
    </rPh>
    <rPh sb="184" eb="185">
      <t>オコナ</t>
    </rPh>
    <rPh sb="189" eb="191">
      <t>シセツ</t>
    </rPh>
    <rPh sb="191" eb="192">
      <t>トウ</t>
    </rPh>
    <rPh sb="193" eb="195">
      <t>エンメイ</t>
    </rPh>
    <rPh sb="195" eb="196">
      <t>カ</t>
    </rPh>
    <rPh sb="197" eb="198">
      <t>ハカ</t>
    </rPh>
    <rPh sb="204" eb="206">
      <t>テキセツ</t>
    </rPh>
    <rPh sb="207" eb="209">
      <t>ジキ</t>
    </rPh>
    <rPh sb="210" eb="213">
      <t>シヨウリョウ</t>
    </rPh>
    <rPh sb="214" eb="216">
      <t>ミナオ</t>
    </rPh>
    <rPh sb="218" eb="219">
      <t>オコナ</t>
    </rPh>
    <rPh sb="223" eb="2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</si>
</sst>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02-4365-8BA3-2C5346D9ED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E02-4365-8BA3-2C5346D9ED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34.76</c:v>
                </c:pt>
              </c:numCache>
            </c:numRef>
          </c:val>
          <c:extLst>
            <c:ext xmlns:c16="http://schemas.microsoft.com/office/drawing/2014/chart" uri="{C3380CC4-5D6E-409C-BE32-E72D297353CC}">
              <c16:uniqueId val="{00000000-2825-42BC-9E4D-3E8229428C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825-42BC-9E4D-3E8229428C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69.989999999999995</c:v>
                </c:pt>
              </c:numCache>
            </c:numRef>
          </c:val>
          <c:extLst>
            <c:ext xmlns:c16="http://schemas.microsoft.com/office/drawing/2014/chart" uri="{C3380CC4-5D6E-409C-BE32-E72D297353CC}">
              <c16:uniqueId val="{00000000-B6EB-45FB-A969-F1146039DA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6EB-45FB-A969-F1146039DA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112.59</c:v>
                </c:pt>
              </c:numCache>
            </c:numRef>
          </c:val>
          <c:extLst>
            <c:ext xmlns:c16="http://schemas.microsoft.com/office/drawing/2014/chart" uri="{C3380CC4-5D6E-409C-BE32-E72D297353CC}">
              <c16:uniqueId val="{00000000-E251-4689-A8EA-C035B0C9EA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251-4689-A8EA-C035B0C9EA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3.72</c:v>
                </c:pt>
              </c:numCache>
            </c:numRef>
          </c:val>
          <c:extLst>
            <c:ext xmlns:c16="http://schemas.microsoft.com/office/drawing/2014/chart" uri="{C3380CC4-5D6E-409C-BE32-E72D297353CC}">
              <c16:uniqueId val="{00000000-37F4-4FD8-82B0-30CF087606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7F4-4FD8-82B0-30CF087606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D6-4C0D-A563-C7A8BDEB11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5D6-4C0D-A563-C7A8BDEB11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7C-4D88-B0E3-DCAE4F5B39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F7C-4D88-B0E3-DCAE4F5B39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20.2</c:v>
                </c:pt>
              </c:numCache>
            </c:numRef>
          </c:val>
          <c:extLst>
            <c:ext xmlns:c16="http://schemas.microsoft.com/office/drawing/2014/chart" uri="{C3380CC4-5D6E-409C-BE32-E72D297353CC}">
              <c16:uniqueId val="{00000000-E72C-4608-AE46-5EF1A29188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72C-4608-AE46-5EF1A29188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6567.2</c:v>
                </c:pt>
              </c:numCache>
            </c:numRef>
          </c:val>
          <c:extLst>
            <c:ext xmlns:c16="http://schemas.microsoft.com/office/drawing/2014/chart" uri="{C3380CC4-5D6E-409C-BE32-E72D297353CC}">
              <c16:uniqueId val="{00000000-A87C-4141-8652-F193A5C2DF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87C-4141-8652-F193A5C2DF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34.19</c:v>
                </c:pt>
              </c:numCache>
            </c:numRef>
          </c:val>
          <c:extLst>
            <c:ext xmlns:c16="http://schemas.microsoft.com/office/drawing/2014/chart" uri="{C3380CC4-5D6E-409C-BE32-E72D297353CC}">
              <c16:uniqueId val="{00000000-7E5D-4D74-A086-64C5B6DAB3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E5D-4D74-A086-64C5B6DAB3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316.22000000000003</c:v>
                </c:pt>
              </c:numCache>
            </c:numRef>
          </c:val>
          <c:extLst>
            <c:ext xmlns:c16="http://schemas.microsoft.com/office/drawing/2014/chart" uri="{C3380CC4-5D6E-409C-BE32-E72D297353CC}">
              <c16:uniqueId val="{00000000-BDE7-4BF0-83F5-497F3248C0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DE7-4BF0-83F5-497F3248C0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W37" sqref="W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岩手県　洋野町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7" t="s">
        <v>9</v>
      </c>
      <c r="BM7" s="78"/>
      <c r="BN7" s="78"/>
      <c r="BO7" s="78"/>
      <c r="BP7" s="78"/>
      <c r="BQ7" s="78"/>
      <c r="BR7" s="78"/>
      <c r="BS7" s="78"/>
      <c r="BT7" s="78"/>
      <c r="BU7" s="78"/>
      <c r="BV7" s="78"/>
      <c r="BW7" s="78"/>
      <c r="BX7" s="78"/>
      <c r="BY7" s="79"/>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tr">
        <f>データ!$M$6</f>
        <v>非設置</v>
      </c>
      <c r="AE8" s="74"/>
      <c r="AF8" s="74"/>
      <c r="AG8" s="74"/>
      <c r="AH8" s="74"/>
      <c r="AI8" s="74"/>
      <c r="AJ8" s="74"/>
      <c r="AK8" s="3"/>
      <c r="AL8" s="50">
        <f>データ!S6</f>
        <v>14739</v>
      </c>
      <c r="AM8" s="50"/>
      <c r="AN8" s="50"/>
      <c r="AO8" s="50"/>
      <c r="AP8" s="50"/>
      <c r="AQ8" s="50"/>
      <c r="AR8" s="50"/>
      <c r="AS8" s="50"/>
      <c r="AT8" s="51">
        <f>データ!T6</f>
        <v>302.92</v>
      </c>
      <c r="AU8" s="51"/>
      <c r="AV8" s="51"/>
      <c r="AW8" s="51"/>
      <c r="AX8" s="51"/>
      <c r="AY8" s="51"/>
      <c r="AZ8" s="51"/>
      <c r="BA8" s="51"/>
      <c r="BB8" s="51">
        <f>データ!U6</f>
        <v>48.66</v>
      </c>
      <c r="BC8" s="51"/>
      <c r="BD8" s="51"/>
      <c r="BE8" s="51"/>
      <c r="BF8" s="51"/>
      <c r="BG8" s="51"/>
      <c r="BH8" s="51"/>
      <c r="BI8" s="51"/>
      <c r="BJ8" s="3"/>
      <c r="BK8" s="3"/>
      <c r="BL8" s="69" t="s">
        <v>10</v>
      </c>
      <c r="BM8" s="70"/>
      <c r="BN8" s="71" t="s">
        <v>11</v>
      </c>
      <c r="BO8" s="71"/>
      <c r="BP8" s="71"/>
      <c r="BQ8" s="71"/>
      <c r="BR8" s="71"/>
      <c r="BS8" s="71"/>
      <c r="BT8" s="71"/>
      <c r="BU8" s="71"/>
      <c r="BV8" s="71"/>
      <c r="BW8" s="71"/>
      <c r="BX8" s="71"/>
      <c r="BY8" s="72"/>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64.569999999999993</v>
      </c>
      <c r="J10" s="51"/>
      <c r="K10" s="51"/>
      <c r="L10" s="51"/>
      <c r="M10" s="51"/>
      <c r="N10" s="51"/>
      <c r="O10" s="51"/>
      <c r="P10" s="51">
        <f>データ!P6</f>
        <v>6.01</v>
      </c>
      <c r="Q10" s="51"/>
      <c r="R10" s="51"/>
      <c r="S10" s="51"/>
      <c r="T10" s="51"/>
      <c r="U10" s="51"/>
      <c r="V10" s="51"/>
      <c r="W10" s="51">
        <f>データ!Q6</f>
        <v>100</v>
      </c>
      <c r="X10" s="51"/>
      <c r="Y10" s="51"/>
      <c r="Z10" s="51"/>
      <c r="AA10" s="51"/>
      <c r="AB10" s="51"/>
      <c r="AC10" s="51"/>
      <c r="AD10" s="50">
        <f>データ!R6</f>
        <v>2750</v>
      </c>
      <c r="AE10" s="50"/>
      <c r="AF10" s="50"/>
      <c r="AG10" s="50"/>
      <c r="AH10" s="50"/>
      <c r="AI10" s="50"/>
      <c r="AJ10" s="50"/>
      <c r="AK10" s="2"/>
      <c r="AL10" s="50">
        <f>データ!V6</f>
        <v>893</v>
      </c>
      <c r="AM10" s="50"/>
      <c r="AN10" s="50"/>
      <c r="AO10" s="50"/>
      <c r="AP10" s="50"/>
      <c r="AQ10" s="50"/>
      <c r="AR10" s="50"/>
      <c r="AS10" s="50"/>
      <c r="AT10" s="51">
        <f>データ!W6</f>
        <v>0.49</v>
      </c>
      <c r="AU10" s="51"/>
      <c r="AV10" s="51"/>
      <c r="AW10" s="51"/>
      <c r="AX10" s="51"/>
      <c r="AY10" s="51"/>
      <c r="AZ10" s="51"/>
      <c r="BA10" s="51"/>
      <c r="BB10" s="51">
        <f>データ!X6</f>
        <v>1822.45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6"/>
      <c r="BM44" s="67"/>
      <c r="BN44" s="67"/>
      <c r="BO44" s="67"/>
      <c r="BP44" s="67"/>
      <c r="BQ44" s="67"/>
      <c r="BR44" s="67"/>
      <c r="BS44" s="67"/>
      <c r="BT44" s="67"/>
      <c r="BU44" s="67"/>
      <c r="BV44" s="67"/>
      <c r="BW44" s="67"/>
      <c r="BX44" s="67"/>
      <c r="BY44" s="67"/>
      <c r="BZ44" s="6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lXS3B/jvYSrvTUYPuKbMVu9VpFkptTs1usLObDK7JPWe7rMfDzpn9NhZeX6GWymxGktfcpZQjNqRoN2+iEng==" saltValue="Afh7UhBHKXzj1J2lKfv5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1" t="s">
        <v>52</v>
      </c>
      <c r="I3" s="82"/>
      <c r="J3" s="82"/>
      <c r="K3" s="82"/>
      <c r="L3" s="82"/>
      <c r="M3" s="82"/>
      <c r="N3" s="82"/>
      <c r="O3" s="82"/>
      <c r="P3" s="82"/>
      <c r="Q3" s="82"/>
      <c r="R3" s="82"/>
      <c r="S3" s="82"/>
      <c r="T3" s="82"/>
      <c r="U3" s="82"/>
      <c r="V3" s="82"/>
      <c r="W3" s="82"/>
      <c r="X3" s="83"/>
      <c r="Y3" s="87" t="s">
        <v>53</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54</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x14ac:dyDescent="0.15">
      <c r="A4" s="14" t="s">
        <v>55</v>
      </c>
      <c r="B4" s="16"/>
      <c r="C4" s="16"/>
      <c r="D4" s="16"/>
      <c r="E4" s="16"/>
      <c r="F4" s="16"/>
      <c r="G4" s="16"/>
      <c r="H4" s="84"/>
      <c r="I4" s="85"/>
      <c r="J4" s="85"/>
      <c r="K4" s="85"/>
      <c r="L4" s="85"/>
      <c r="M4" s="85"/>
      <c r="N4" s="85"/>
      <c r="O4" s="85"/>
      <c r="P4" s="85"/>
      <c r="Q4" s="85"/>
      <c r="R4" s="85"/>
      <c r="S4" s="85"/>
      <c r="T4" s="85"/>
      <c r="U4" s="85"/>
      <c r="V4" s="85"/>
      <c r="W4" s="85"/>
      <c r="X4" s="86"/>
      <c r="Y4" s="80" t="s">
        <v>56</v>
      </c>
      <c r="Z4" s="80"/>
      <c r="AA4" s="80"/>
      <c r="AB4" s="80"/>
      <c r="AC4" s="80"/>
      <c r="AD4" s="80"/>
      <c r="AE4" s="80"/>
      <c r="AF4" s="80"/>
      <c r="AG4" s="80"/>
      <c r="AH4" s="80"/>
      <c r="AI4" s="80"/>
      <c r="AJ4" s="80" t="s">
        <v>57</v>
      </c>
      <c r="AK4" s="80"/>
      <c r="AL4" s="80"/>
      <c r="AM4" s="80"/>
      <c r="AN4" s="80"/>
      <c r="AO4" s="80"/>
      <c r="AP4" s="80"/>
      <c r="AQ4" s="80"/>
      <c r="AR4" s="80"/>
      <c r="AS4" s="80"/>
      <c r="AT4" s="80"/>
      <c r="AU4" s="80" t="s">
        <v>58</v>
      </c>
      <c r="AV4" s="80"/>
      <c r="AW4" s="80"/>
      <c r="AX4" s="80"/>
      <c r="AY4" s="80"/>
      <c r="AZ4" s="80"/>
      <c r="BA4" s="80"/>
      <c r="BB4" s="80"/>
      <c r="BC4" s="80"/>
      <c r="BD4" s="80"/>
      <c r="BE4" s="80"/>
      <c r="BF4" s="80" t="s">
        <v>59</v>
      </c>
      <c r="BG4" s="80"/>
      <c r="BH4" s="80"/>
      <c r="BI4" s="80"/>
      <c r="BJ4" s="80"/>
      <c r="BK4" s="80"/>
      <c r="BL4" s="80"/>
      <c r="BM4" s="80"/>
      <c r="BN4" s="80"/>
      <c r="BO4" s="80"/>
      <c r="BP4" s="80"/>
      <c r="BQ4" s="80" t="s">
        <v>60</v>
      </c>
      <c r="BR4" s="80"/>
      <c r="BS4" s="80"/>
      <c r="BT4" s="80"/>
      <c r="BU4" s="80"/>
      <c r="BV4" s="80"/>
      <c r="BW4" s="80"/>
      <c r="BX4" s="80"/>
      <c r="BY4" s="80"/>
      <c r="BZ4" s="80"/>
      <c r="CA4" s="80"/>
      <c r="CB4" s="80" t="s">
        <v>61</v>
      </c>
      <c r="CC4" s="80"/>
      <c r="CD4" s="80"/>
      <c r="CE4" s="80"/>
      <c r="CF4" s="80"/>
      <c r="CG4" s="80"/>
      <c r="CH4" s="80"/>
      <c r="CI4" s="80"/>
      <c r="CJ4" s="80"/>
      <c r="CK4" s="80"/>
      <c r="CL4" s="80"/>
      <c r="CM4" s="80" t="s">
        <v>62</v>
      </c>
      <c r="CN4" s="80"/>
      <c r="CO4" s="80"/>
      <c r="CP4" s="80"/>
      <c r="CQ4" s="80"/>
      <c r="CR4" s="80"/>
      <c r="CS4" s="80"/>
      <c r="CT4" s="80"/>
      <c r="CU4" s="80"/>
      <c r="CV4" s="80"/>
      <c r="CW4" s="80"/>
      <c r="CX4" s="80" t="s">
        <v>63</v>
      </c>
      <c r="CY4" s="80"/>
      <c r="CZ4" s="80"/>
      <c r="DA4" s="80"/>
      <c r="DB4" s="80"/>
      <c r="DC4" s="80"/>
      <c r="DD4" s="80"/>
      <c r="DE4" s="80"/>
      <c r="DF4" s="80"/>
      <c r="DG4" s="80"/>
      <c r="DH4" s="80"/>
      <c r="DI4" s="80" t="s">
        <v>64</v>
      </c>
      <c r="DJ4" s="80"/>
      <c r="DK4" s="80"/>
      <c r="DL4" s="80"/>
      <c r="DM4" s="80"/>
      <c r="DN4" s="80"/>
      <c r="DO4" s="80"/>
      <c r="DP4" s="80"/>
      <c r="DQ4" s="80"/>
      <c r="DR4" s="80"/>
      <c r="DS4" s="80"/>
      <c r="DT4" s="80" t="s">
        <v>65</v>
      </c>
      <c r="DU4" s="80"/>
      <c r="DV4" s="80"/>
      <c r="DW4" s="80"/>
      <c r="DX4" s="80"/>
      <c r="DY4" s="80"/>
      <c r="DZ4" s="80"/>
      <c r="EA4" s="80"/>
      <c r="EB4" s="80"/>
      <c r="EC4" s="80"/>
      <c r="ED4" s="80"/>
      <c r="EE4" s="80" t="s">
        <v>66</v>
      </c>
      <c r="EF4" s="80"/>
      <c r="EG4" s="80"/>
      <c r="EH4" s="80"/>
      <c r="EI4" s="80"/>
      <c r="EJ4" s="80"/>
      <c r="EK4" s="80"/>
      <c r="EL4" s="80"/>
      <c r="EM4" s="80"/>
      <c r="EN4" s="80"/>
      <c r="EO4" s="80"/>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35076</v>
      </c>
      <c r="D6" s="19">
        <f t="shared" si="3"/>
        <v>46</v>
      </c>
      <c r="E6" s="19">
        <f t="shared" si="3"/>
        <v>17</v>
      </c>
      <c r="F6" s="19">
        <f t="shared" si="3"/>
        <v>5</v>
      </c>
      <c r="G6" s="19">
        <f t="shared" si="3"/>
        <v>0</v>
      </c>
      <c r="H6" s="19" t="str">
        <f t="shared" si="3"/>
        <v>岩手県　洋野町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64.569999999999993</v>
      </c>
      <c r="P6" s="20">
        <f t="shared" si="3"/>
        <v>6.01</v>
      </c>
      <c r="Q6" s="20">
        <f t="shared" si="3"/>
        <v>100</v>
      </c>
      <c r="R6" s="20">
        <f t="shared" si="3"/>
        <v>2750</v>
      </c>
      <c r="S6" s="20">
        <f t="shared" si="3"/>
        <v>14739</v>
      </c>
      <c r="T6" s="20">
        <f t="shared" si="3"/>
        <v>302.92</v>
      </c>
      <c r="U6" s="20">
        <f t="shared" si="3"/>
        <v>48.66</v>
      </c>
      <c r="V6" s="20">
        <f t="shared" si="3"/>
        <v>893</v>
      </c>
      <c r="W6" s="20">
        <f t="shared" si="3"/>
        <v>0.49</v>
      </c>
      <c r="X6" s="20">
        <f t="shared" si="3"/>
        <v>1822.45</v>
      </c>
      <c r="Y6" s="21" t="str">
        <f>IF(Y7="",NA(),Y7)</f>
        <v>-</v>
      </c>
      <c r="Z6" s="21" t="str">
        <f t="shared" ref="Z6:AH6" si="4">IF(Z7="",NA(),Z7)</f>
        <v>-</v>
      </c>
      <c r="AA6" s="21" t="str">
        <f t="shared" si="4"/>
        <v>-</v>
      </c>
      <c r="AB6" s="21" t="str">
        <f t="shared" si="4"/>
        <v>-</v>
      </c>
      <c r="AC6" s="21">
        <f t="shared" si="4"/>
        <v>112.59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20.2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6567.2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34.19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316.22000000000003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34.76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69.989999999999995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35076</v>
      </c>
      <c r="D7" s="23">
        <v>46</v>
      </c>
      <c r="E7" s="23">
        <v>17</v>
      </c>
      <c r="F7" s="23">
        <v>5</v>
      </c>
      <c r="G7" s="23">
        <v>0</v>
      </c>
      <c r="H7" s="23" t="s">
        <v>96</v>
      </c>
      <c r="I7" s="23" t="s">
        <v>97</v>
      </c>
      <c r="J7" s="23" t="s">
        <v>98</v>
      </c>
      <c r="K7" s="23" t="s">
        <v>99</v>
      </c>
      <c r="L7" s="23" t="s">
        <v>100</v>
      </c>
      <c r="M7" s="23" t="s">
        <v>101</v>
      </c>
      <c r="N7" s="24" t="s">
        <v>102</v>
      </c>
      <c r="O7" s="24">
        <v>64.569999999999993</v>
      </c>
      <c r="P7" s="24">
        <v>6.01</v>
      </c>
      <c r="Q7" s="24">
        <v>100</v>
      </c>
      <c r="R7" s="24">
        <v>2750</v>
      </c>
      <c r="S7" s="24">
        <v>14739</v>
      </c>
      <c r="T7" s="24">
        <v>302.92</v>
      </c>
      <c r="U7" s="24">
        <v>48.66</v>
      </c>
      <c r="V7" s="24">
        <v>893</v>
      </c>
      <c r="W7" s="24">
        <v>0.49</v>
      </c>
      <c r="X7" s="24">
        <v>1822.45</v>
      </c>
      <c r="Y7" s="24" t="s">
        <v>102</v>
      </c>
      <c r="Z7" s="24" t="s">
        <v>102</v>
      </c>
      <c r="AA7" s="24" t="s">
        <v>102</v>
      </c>
      <c r="AB7" s="24" t="s">
        <v>102</v>
      </c>
      <c r="AC7" s="24">
        <v>112.59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20.2</v>
      </c>
      <c r="AZ7" s="24" t="s">
        <v>102</v>
      </c>
      <c r="BA7" s="24" t="s">
        <v>102</v>
      </c>
      <c r="BB7" s="24" t="s">
        <v>102</v>
      </c>
      <c r="BC7" s="24" t="s">
        <v>102</v>
      </c>
      <c r="BD7" s="24">
        <v>58.25</v>
      </c>
      <c r="BE7" s="24">
        <v>47.19</v>
      </c>
      <c r="BF7" s="24" t="s">
        <v>102</v>
      </c>
      <c r="BG7" s="24" t="s">
        <v>102</v>
      </c>
      <c r="BH7" s="24" t="s">
        <v>102</v>
      </c>
      <c r="BI7" s="24" t="s">
        <v>102</v>
      </c>
      <c r="BJ7" s="24">
        <v>6567.2</v>
      </c>
      <c r="BK7" s="24" t="s">
        <v>102</v>
      </c>
      <c r="BL7" s="24" t="s">
        <v>102</v>
      </c>
      <c r="BM7" s="24" t="s">
        <v>102</v>
      </c>
      <c r="BN7" s="24" t="s">
        <v>102</v>
      </c>
      <c r="BO7" s="24">
        <v>791.46</v>
      </c>
      <c r="BP7" s="24">
        <v>798.1</v>
      </c>
      <c r="BQ7" s="24" t="s">
        <v>102</v>
      </c>
      <c r="BR7" s="24" t="s">
        <v>102</v>
      </c>
      <c r="BS7" s="24" t="s">
        <v>102</v>
      </c>
      <c r="BT7" s="24" t="s">
        <v>102</v>
      </c>
      <c r="BU7" s="24">
        <v>34.19</v>
      </c>
      <c r="BV7" s="24" t="s">
        <v>102</v>
      </c>
      <c r="BW7" s="24" t="s">
        <v>102</v>
      </c>
      <c r="BX7" s="24" t="s">
        <v>102</v>
      </c>
      <c r="BY7" s="24" t="s">
        <v>102</v>
      </c>
      <c r="BZ7" s="24">
        <v>47.96</v>
      </c>
      <c r="CA7" s="24">
        <v>54.51</v>
      </c>
      <c r="CB7" s="24" t="s">
        <v>102</v>
      </c>
      <c r="CC7" s="24" t="s">
        <v>102</v>
      </c>
      <c r="CD7" s="24" t="s">
        <v>102</v>
      </c>
      <c r="CE7" s="24" t="s">
        <v>102</v>
      </c>
      <c r="CF7" s="24">
        <v>316.22000000000003</v>
      </c>
      <c r="CG7" s="24" t="s">
        <v>102</v>
      </c>
      <c r="CH7" s="24" t="s">
        <v>102</v>
      </c>
      <c r="CI7" s="24" t="s">
        <v>102</v>
      </c>
      <c r="CJ7" s="24" t="s">
        <v>102</v>
      </c>
      <c r="CK7" s="24">
        <v>325.85000000000002</v>
      </c>
      <c r="CL7" s="24">
        <v>286.33</v>
      </c>
      <c r="CM7" s="24" t="s">
        <v>102</v>
      </c>
      <c r="CN7" s="24" t="s">
        <v>102</v>
      </c>
      <c r="CO7" s="24" t="s">
        <v>102</v>
      </c>
      <c r="CP7" s="24" t="s">
        <v>102</v>
      </c>
      <c r="CQ7" s="24">
        <v>34.76</v>
      </c>
      <c r="CR7" s="24" t="s">
        <v>102</v>
      </c>
      <c r="CS7" s="24" t="s">
        <v>102</v>
      </c>
      <c r="CT7" s="24" t="s">
        <v>102</v>
      </c>
      <c r="CU7" s="24" t="s">
        <v>102</v>
      </c>
      <c r="CV7" s="24">
        <v>45.32</v>
      </c>
      <c r="CW7" s="24">
        <v>49.92</v>
      </c>
      <c r="CX7" s="24" t="s">
        <v>102</v>
      </c>
      <c r="CY7" s="24" t="s">
        <v>102</v>
      </c>
      <c r="CZ7" s="24" t="s">
        <v>102</v>
      </c>
      <c r="DA7" s="24" t="s">
        <v>102</v>
      </c>
      <c r="DB7" s="24">
        <v>69.989999999999995</v>
      </c>
      <c r="DC7" s="24" t="s">
        <v>102</v>
      </c>
      <c r="DD7" s="24" t="s">
        <v>102</v>
      </c>
      <c r="DE7" s="24" t="s">
        <v>102</v>
      </c>
      <c r="DF7" s="24" t="s">
        <v>102</v>
      </c>
      <c r="DG7" s="24">
        <v>83.54</v>
      </c>
      <c r="DH7" s="24">
        <v>87.8</v>
      </c>
      <c r="DI7" s="24" t="s">
        <v>102</v>
      </c>
      <c r="DJ7" s="24" t="s">
        <v>102</v>
      </c>
      <c r="DK7" s="24" t="s">
        <v>102</v>
      </c>
      <c r="DL7" s="24" t="s">
        <v>102</v>
      </c>
      <c r="DM7" s="24">
        <v>3.72</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00360@town.hirono.iwate.jp</cp:lastModifiedBy>
  <cp:lastPrinted>2026-02-04T00:13:59Z</cp:lastPrinted>
  <dcterms:created xsi:type="dcterms:W3CDTF">2025-12-23T06:16:21Z</dcterms:created>
  <dcterms:modified xsi:type="dcterms:W3CDTF">2026-03-09T23:57:48Z</dcterms:modified>
  <cp:category/>
</cp:coreProperties>
</file>