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0.1.81.17\市町村課nas\03　財政\31その他（財政関係）\25 財政状況資料集…旧財政比較分析表等\R8(令和6年度決算分)\02 財政状況資料集作成(2回目)\05公表\１回目＋２回目\"/>
    </mc:Choice>
  </mc:AlternateContent>
  <xr:revisionPtr revIDLastSave="0" documentId="13_ncr:1_{339D6E42-6F90-4981-837D-B360A696603E}"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BG35" i="10" l="1"/>
  <c r="BG34" i="10"/>
  <c r="AO37"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U37" i="10"/>
  <c r="C37" i="10"/>
  <c r="CO36" i="10"/>
  <c r="BE36" i="10"/>
  <c r="C36" i="10"/>
  <c r="BW35" i="10"/>
  <c r="BW36" i="10" s="1"/>
  <c r="BW37" i="10" s="1"/>
  <c r="BW38" i="10" s="1"/>
  <c r="BW39" i="10" s="1"/>
  <c r="C35" i="10"/>
  <c r="CO34" i="10"/>
  <c r="CO35" i="10" s="1"/>
  <c r="BW34"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AM35" i="10" s="1"/>
  <c r="AM36" i="10" s="1"/>
  <c r="AM37" i="10" s="1"/>
  <c r="BE34" i="10" l="1"/>
  <c r="BE35" i="10" s="1"/>
</calcChain>
</file>

<file path=xl/sharedStrings.xml><?xml version="1.0" encoding="utf-8"?>
<sst xmlns="http://schemas.openxmlformats.org/spreadsheetml/2006/main" count="1130" uniqueCount="579">
  <si>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</si>
  <si>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</si>
  <si>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</si>
  <si>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</si>
  <si>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</si>
  <si>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</si>
  <si>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</si>
  <si>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</si>
  <si>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</si>
  <si>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</si>
  <si>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</si>
  <si>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</si>
  <si>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</si>
  <si>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</si>
  <si>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</si>
  <si>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</si>
  <si>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</si>
  <si>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</si>
  <si>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</si>
  <si>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</si>
  <si>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</si>
  <si>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</si>
  <si>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</si>
  <si>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</si>
  <si>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</si>
  <si>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</si>
  <si>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</si>
  <si>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</si>
  <si>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</si>
  <si>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</si>
  <si>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</si>
  <si>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</si>
  <si>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</si>
  <si>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</si>
  <si>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</si>
  <si>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</si>
  <si>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</si>
  <si>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</si>
  <si>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</si>
  <si>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</si>
  <si>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</si>
  <si>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</si>
  <si>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</si>
  <si>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</si>
  <si>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</si>
  <si>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</si>
  <si>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</si>
  <si>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</si>
  <si>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</si>
  <si>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</si>
  <si>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</si>
  <si>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</si>
  <si>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</si>
  <si>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</si>
  <si>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</si>
  <si>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</si>
  <si>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</si>
  <si>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</si>
  <si>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</si>
  <si>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</si>
  <si>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</si>
  <si>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</si>
  <si>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</si>
  <si>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</si>
  <si>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</si>
  <si>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</si>
  <si>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</si>
  <si>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</si>
  <si>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</si>
  <si>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</si>
  <si>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</si>
  <si>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</si>
  <si>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</si>
  <si>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</si>
  <si>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</si>
  <si>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</si>
  <si>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</si>
  <si>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</si>
  <si>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</si>
  <si>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岩手県</t>
    <phoneticPr fontId="5"/>
  </si>
  <si>
    <t>市町村類型</t>
    <phoneticPr fontId="5"/>
  </si>
  <si>
    <t>Ⅳ－１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</si>
  <si>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</si>
  <si>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</si>
  <si>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</si>
  <si>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</si>
  <si>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</si>
  <si>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</si>
  <si>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</si>
  <si>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</si>
  <si>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</si>
  <si>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</si>
  <si>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</si>
  <si>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</si>
  <si>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洋野町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</si>
  <si>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</si>
  <si>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</si>
  <si>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</si>
  <si>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</si>
  <si>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</si>
  <si>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</si>
  <si>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</si>
  <si>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</si>
  <si>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</si>
  <si>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</si>
  <si>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</si>
  <si>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</si>
  <si>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</si>
  <si>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</si>
  <si>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</si>
  <si>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</si>
  <si>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</si>
  <si>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</si>
  <si>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</si>
  <si>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</si>
  <si>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</si>
  <si>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</si>
  <si>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</si>
  <si>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</si>
  <si>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</si>
  <si>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</si>
  <si>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</si>
  <si>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</si>
  <si>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</si>
  <si>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</si>
  <si>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</si>
  <si>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</si>
  <si>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</si>
  <si>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</si>
  <si>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</si>
  <si>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</si>
  <si>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</si>
  <si>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</si>
  <si>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</si>
  <si>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</si>
  <si>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</si>
  <si>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</si>
  <si>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</si>
  <si>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</si>
  <si>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</si>
  <si>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</si>
  <si>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</si>
  <si>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</si>
  <si>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</si>
  <si>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</si>
  <si>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</si>
  <si>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</si>
  <si>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</si>
  <si>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</si>
  <si>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</si>
  <si>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</si>
  <si>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</si>
  <si>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</si>
  <si>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</si>
  <si>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</si>
  <si>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</si>
  <si>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</si>
  <si>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</si>
  <si>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</si>
  <si>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</si>
  <si>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</si>
  <si>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</si>
  <si>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</si>
  <si>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</si>
  <si>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</si>
  <si>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</si>
  <si>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</si>
  <si>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</si>
  <si>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</si>
  <si>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</si>
  <si>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</si>
  <si>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</si>
  <si>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</si>
  <si>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</si>
  <si>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</si>
  <si>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</si>
  <si>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</si>
  <si>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</si>
  <si>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</si>
  <si>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</si>
  <si>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</si>
  <si>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</si>
  <si>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</si>
  <si>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</si>
  <si>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</si>
  <si>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</si>
  <si>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</si>
  <si>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</si>
  <si>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</si>
  <si>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</si>
  <si>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</si>
  <si>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</si>
  <si>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</si>
  <si>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</si>
  <si>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</si>
  <si>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</si>
  <si>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</si>
  <si>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</si>
  <si>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</si>
  <si>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</si>
  <si>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</si>
  <si>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</si>
  <si>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</si>
  <si>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岩手県洋野町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</si>
  <si>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</si>
  <si>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</si>
  <si>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</si>
  <si>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</si>
  <si>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</si>
  <si>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</si>
  <si>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</si>
  <si>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</si>
  <si>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</si>
  <si>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</si>
  <si>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</si>
  <si>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</si>
  <si>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</si>
  <si>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</si>
  <si>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</si>
  <si>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</si>
  <si>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</si>
  <si>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</si>
  <si>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</si>
  <si>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</si>
  <si>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</si>
  <si>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</si>
  <si>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</si>
  <si>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</si>
  <si>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</si>
  <si>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</si>
  <si>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</si>
  <si>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</si>
  <si>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</si>
  <si>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</si>
  <si>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</si>
  <si>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</si>
  <si>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</si>
  <si>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</si>
  <si>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</si>
  <si>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</si>
  <si>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</si>
  <si>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</si>
  <si>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</si>
  <si>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</si>
  <si>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</si>
  <si>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</si>
  <si>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</si>
  <si>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</si>
  <si>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</si>
  <si>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</si>
  <si>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</si>
  <si>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</si>
  <si>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</si>
  <si>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</si>
  <si>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</si>
  <si>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</si>
  <si>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</si>
  <si>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</si>
  <si>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</si>
  <si>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</si>
  <si>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</si>
  <si>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</si>
  <si>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</si>
  <si>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</si>
  <si>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</si>
  <si>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</si>
  <si>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</si>
  <si>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</si>
  <si>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</si>
  <si>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</si>
  <si>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</si>
  <si>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</si>
  <si>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</si>
  <si>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</si>
  <si>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</si>
  <si>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</si>
  <si>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</si>
  <si>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</si>
  <si>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</si>
  <si>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</si>
  <si>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</si>
  <si>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</si>
  <si>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</si>
  <si>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</si>
  <si>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</si>
  <si>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</si>
  <si>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</si>
  <si>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</si>
  <si>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</si>
  <si>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</si>
  <si>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</si>
  <si>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</si>
  <si>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</si>
  <si>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</si>
  <si>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</si>
  <si>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</si>
  <si>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</si>
  <si>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</si>
  <si>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</si>
  <si>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</si>
  <si>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</si>
  <si>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</si>
  <si>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</si>
  <si>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</si>
  <si>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</si>
  <si>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</si>
  <si>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</si>
  <si>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</si>
  <si>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</si>
  <si>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</si>
  <si>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</si>
  <si>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</si>
  <si>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</si>
  <si>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</si>
  <si>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</si>
  <si>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</si>
  <si>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</si>
  <si>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</si>
  <si>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</si>
  <si>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</si>
  <si>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</si>
  <si>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</si>
  <si>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</si>
  <si>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</si>
  <si>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</si>
  <si>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</si>
  <si>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</si>
  <si>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</si>
  <si>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</si>
  <si>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</si>
  <si>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</si>
  <si>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</si>
  <si>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</si>
  <si>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</si>
  <si>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</si>
  <si>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</si>
  <si>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</si>
  <si>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</si>
  <si>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</si>
  <si>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</si>
  <si>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</si>
  <si>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</si>
  <si>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</si>
  <si>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</si>
  <si>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</si>
  <si>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</si>
  <si>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</si>
  <si>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</si>
  <si>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</si>
  <si>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</si>
  <si>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</si>
  <si>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</si>
  <si>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</si>
  <si>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</si>
  <si>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岩手県洋野町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</si>
  <si>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</si>
  <si>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</si>
  <si>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</si>
  <si>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</si>
  <si>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</si>
  <si>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</si>
  <si>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</si>
  <si>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</si>
  <si>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</si>
  <si>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</si>
  <si>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</si>
  <si>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</si>
  <si>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</si>
  <si>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</si>
  <si>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</si>
  <si>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</si>
  <si>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</si>
  <si>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</si>
  <si>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</si>
  <si>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</si>
  <si>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</si>
  <si>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</si>
  <si>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</si>
  <si>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</si>
  <si>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</si>
  <si>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</si>
  <si>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</si>
  <si>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</si>
  <si>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</si>
  <si>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</si>
  <si>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</si>
  <si>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</si>
  <si>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</si>
  <si>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国民健康保険診療施設特別会計</t>
    <phoneticPr fontId="5"/>
  </si>
  <si>
    <t>後期高齢者医療特別会計</t>
    <phoneticPr fontId="5"/>
  </si>
  <si>
    <t>国民健康保険種市病院事業会計</t>
    <phoneticPr fontId="5"/>
  </si>
  <si>
    <t>法適用企業</t>
    <phoneticPr fontId="5"/>
  </si>
  <si>
    <t>水道事業会計</t>
    <phoneticPr fontId="5"/>
  </si>
  <si>
    <t>公共下水道事業特別会計</t>
    <phoneticPr fontId="5"/>
  </si>
  <si>
    <t>農業集落排水事業特別会計</t>
    <phoneticPr fontId="5"/>
  </si>
  <si>
    <t>魚市場事業特別会計</t>
    <phoneticPr fontId="5"/>
  </si>
  <si>
    <t>法非適用企業</t>
    <phoneticPr fontId="5"/>
  </si>
  <si>
    <t>生活排水処理事業特別会計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</si>
  <si>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</si>
  <si>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</si>
  <si>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</si>
  <si>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</si>
  <si>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</si>
  <si>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</si>
  <si>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</si>
  <si>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</si>
  <si>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</si>
  <si>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</si>
  <si>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</si>
  <si>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</si>
  <si>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</si>
  <si>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</si>
  <si>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</si>
  <si>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</si>
  <si>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</si>
  <si>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</si>
  <si>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</si>
  <si>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</si>
  <si>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</si>
  <si>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</si>
  <si>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</si>
  <si>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</si>
  <si>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</si>
  <si>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</si>
  <si>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</si>
  <si>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</si>
  <si>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</si>
  <si>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</si>
  <si>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</si>
  <si>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</si>
  <si>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</si>
  <si>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</si>
  <si>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</si>
  <si>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</si>
  <si>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</si>
  <si>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</si>
  <si>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</si>
  <si>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</si>
  <si>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</si>
  <si>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</si>
  <si>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</si>
  <si>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</si>
  <si>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</si>
  <si>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</si>
  <si>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</si>
  <si>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</si>
  <si>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</si>
  <si>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</si>
  <si>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</si>
  <si>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</si>
  <si>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</si>
  <si>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</si>
  <si>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</si>
  <si>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</si>
  <si>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</si>
  <si>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</si>
  <si>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</si>
  <si>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</si>
  <si>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</si>
  <si>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</si>
  <si>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</si>
  <si>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</si>
  <si>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</si>
  <si>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</si>
  <si>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</si>
  <si>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</si>
  <si>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</si>
  <si>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</si>
  <si>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</si>
  <si>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</si>
  <si>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</si>
  <si>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</si>
  <si>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</si>
  <si>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</si>
  <si>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</si>
  <si>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</si>
  <si>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</si>
  <si>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</si>
  <si>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</si>
  <si>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</si>
  <si>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</si>
  <si>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</si>
  <si>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</si>
  <si>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</si>
  <si>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</si>
  <si>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</si>
  <si>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</si>
  <si>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</si>
  <si>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</si>
  <si>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</si>
  <si>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</si>
  <si>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</si>
  <si>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</si>
  <si>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</si>
  <si>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</si>
  <si>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</si>
  <si>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</si>
  <si>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</si>
  <si>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</si>
  <si>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</si>
  <si>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</si>
  <si>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</si>
  <si>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</si>
  <si>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</si>
  <si>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</si>
  <si>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</si>
  <si>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</si>
  <si>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</si>
  <si>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</si>
  <si>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</si>
  <si>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</si>
  <si>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</si>
  <si>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</si>
  <si>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</si>
  <si>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</si>
  <si>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</si>
  <si>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</si>
  <si>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</si>
  <si>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</si>
  <si>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</si>
  <si>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</si>
  <si>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</si>
  <si>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</si>
  <si>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</si>
  <si>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</si>
  <si>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</si>
  <si>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</si>
  <si>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</si>
  <si>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</si>
  <si>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</si>
  <si>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</si>
  <si>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</si>
  <si>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</si>
  <si>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</si>
  <si>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2.85</t>
  </si>
  <si>
    <t>▲ 3.22</t>
  </si>
  <si>
    <t>▲ 5.94</t>
  </si>
  <si>
    <t>国民健康保険種市病院事業会計</t>
  </si>
  <si>
    <t>水道事業会計</t>
  </si>
  <si>
    <t>公共下水道事業特別会計</t>
  </si>
  <si>
    <t>国民健康保険特別会計</t>
  </si>
  <si>
    <t>農業集落排水事業特別会計</t>
  </si>
  <si>
    <t>国民健康保険診療施設特別会計</t>
  </si>
  <si>
    <t>生活排水処理事業特別会計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</si>
  <si>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</si>
  <si>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</si>
  <si>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</si>
  <si>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</si>
  <si>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</si>
  <si>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</si>
  <si>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</si>
  <si>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</si>
  <si>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一般会計</t>
    <phoneticPr fontId="2"/>
  </si>
  <si>
    <t>-</t>
    <phoneticPr fontId="38"/>
  </si>
  <si>
    <t>久慈広域連合（一般会計）</t>
  </si>
  <si>
    <t>久慈広域連合（特別会計）</t>
  </si>
  <si>
    <t>岩手県市町村総合事務組合（一般会計）</t>
  </si>
  <si>
    <t>岩手県市町村総合事務組合（特別会計）</t>
  </si>
  <si>
    <t>岩手県後期高齢者医療広域連合（一般会計）</t>
  </si>
  <si>
    <t>岩手県後期高齢者医療広域連合（特別会計）</t>
  </si>
  <si>
    <t>一般社団法人　大野畜産公社</t>
  </si>
  <si>
    <t>一般社団法人　大野ふるさと公社</t>
  </si>
  <si>
    <t>-</t>
    <phoneticPr fontId="2"/>
  </si>
  <si>
    <t>合併振興基金</t>
    <rPh sb="0" eb="6">
      <t>ガッペイシンコウキキン</t>
    </rPh>
    <phoneticPr fontId="5"/>
  </si>
  <si>
    <t>福祉基金</t>
    <rPh sb="0" eb="4">
      <t>フクシキキン</t>
    </rPh>
    <phoneticPr fontId="38"/>
  </si>
  <si>
    <t>ふるさと創生基金</t>
    <rPh sb="4" eb="8">
      <t>ソウセイキキン</t>
    </rPh>
    <phoneticPr fontId="38"/>
  </si>
  <si>
    <t>公共施設等整備基金</t>
    <rPh sb="0" eb="5">
      <t>コウキョウシセツトウ</t>
    </rPh>
    <rPh sb="5" eb="9">
      <t>セイビキキン</t>
    </rPh>
    <phoneticPr fontId="38"/>
  </si>
  <si>
    <t>農山漁村地域活性化基金</t>
    <rPh sb="0" eb="4">
      <t>ノウサンギョソン</t>
    </rPh>
    <rPh sb="4" eb="11">
      <t>チイキカッセイカキキン</t>
    </rPh>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</si>
  <si>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</si>
  <si>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</si>
  <si>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地方債の新規発行を抑制してきた結果、令和４～５年度は、将来負担比率が計上されなかった。（令和６年度も修正により計上されない見込み。）
　財政調整基金等の残高が42億円となっていることも要因となっている。
　一方、有形固定資産減価償却率は、類似団体よりも高く、上昇傾向にあることから、過疎債を財源に不要となった公共施設の除却を計画的に進めており、引き続き、公共施設等の統廃合や除却により、維持管理経費の縮減を進めている。</t>
    <rPh sb="45" eb="47">
      <t>レイワ</t>
    </rPh>
    <rPh sb="48" eb="50">
      <t>ネンド</t>
    </rPh>
    <rPh sb="51" eb="53">
      <t>シュウセイ</t>
    </rPh>
    <rPh sb="56" eb="58">
      <t>ケイジョウ</t>
    </rPh>
    <rPh sb="62" eb="64">
      <t>ミコ</t>
    </rPh>
    <rPh sb="73" eb="75">
      <t>キキン</t>
    </rPh>
    <rPh sb="75" eb="76">
      <t>トウ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</si>
  <si>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</si>
  <si>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</si>
  <si>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</si>
  <si>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</si>
  <si>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</si>
  <si>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</si>
  <si>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地方債の新規発行を抑制してきた結果、令和４～５年度は、将来負担比率が計上されなかった。（令和６年度も修正により計上されない見込み。）
　財政調整基金等の残高が42億円となっていることも要因となっている。
　これに伴い、実質公債費比率は近年やや減少傾向にあるものの、類似団体よりは高い比率となっていることから、プライマリーバランスに配慮した計画的な起債の発行により、実質公債費比率の抑制に努めている。</t>
    <rPh sb="73" eb="74">
      <t>モト</t>
    </rPh>
    <rPh sb="75" eb="76">
      <t>トウ</t>
    </rPh>
    <rPh sb="118" eb="120">
      <t>キンネン</t>
    </rPh>
    <rPh sb="166" eb="168">
      <t>ハイリョ</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</si>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</sst>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F81264B-AA7D-4515-AE46-E5F831F3778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125418</c:v>
                </c:pt>
                <c:pt idx="1">
                  <c:v>74568</c:v>
                </c:pt>
                <c:pt idx="2">
                  <c:v>73693</c:v>
                </c:pt>
                <c:pt idx="3">
                  <c:v>79401</c:v>
                </c:pt>
                <c:pt idx="4">
                  <c:v>87379</c:v>
                </c:pt>
              </c:numCache>
            </c:numRef>
          </c:val>
          <c:smooth val="0"/>
          <c:extLst>
            <c:ext xmlns:c16="http://schemas.microsoft.com/office/drawing/2014/chart" uri="{C3380CC4-5D6E-409C-BE32-E72D297353CC}">
              <c16:uniqueId val="{00000000-12E9-4928-A68C-0FC2DEEE2BE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69326</c:v>
                </c:pt>
                <c:pt idx="1">
                  <c:v>80439</c:v>
                </c:pt>
                <c:pt idx="2">
                  <c:v>58237</c:v>
                </c:pt>
                <c:pt idx="3">
                  <c:v>60465</c:v>
                </c:pt>
                <c:pt idx="4">
                  <c:v>71190</c:v>
                </c:pt>
              </c:numCache>
            </c:numRef>
          </c:val>
          <c:smooth val="0"/>
          <c:extLst>
            <c:ext xmlns:c16="http://schemas.microsoft.com/office/drawing/2014/chart" uri="{C3380CC4-5D6E-409C-BE32-E72D297353CC}">
              <c16:uniqueId val="{00000001-12E9-4928-A68C-0FC2DEEE2BE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7.37</c:v>
                </c:pt>
                <c:pt idx="1">
                  <c:v>7.97</c:v>
                </c:pt>
                <c:pt idx="2">
                  <c:v>1.01</c:v>
                </c:pt>
                <c:pt idx="3">
                  <c:v>0.46</c:v>
                </c:pt>
                <c:pt idx="4">
                  <c:v>1.75</c:v>
                </c:pt>
              </c:numCache>
            </c:numRef>
          </c:val>
          <c:extLst>
            <c:ext xmlns:c16="http://schemas.microsoft.com/office/drawing/2014/chart" uri="{C3380CC4-5D6E-409C-BE32-E72D297353CC}">
              <c16:uniqueId val="{00000000-1BF1-4895-91F1-F0B14A85C40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32.57</c:v>
                </c:pt>
                <c:pt idx="1">
                  <c:v>35.369999999999997</c:v>
                </c:pt>
                <c:pt idx="2">
                  <c:v>40.98</c:v>
                </c:pt>
                <c:pt idx="3">
                  <c:v>38.43</c:v>
                </c:pt>
                <c:pt idx="4">
                  <c:v>30.82</c:v>
                </c:pt>
              </c:numCache>
            </c:numRef>
          </c:val>
          <c:extLst>
            <c:ext xmlns:c16="http://schemas.microsoft.com/office/drawing/2014/chart" uri="{C3380CC4-5D6E-409C-BE32-E72D297353CC}">
              <c16:uniqueId val="{00000001-1BF1-4895-91F1-F0B14A85C40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6.95</c:v>
                </c:pt>
                <c:pt idx="1">
                  <c:v>4.6399999999999997</c:v>
                </c:pt>
                <c:pt idx="2">
                  <c:v>-2.85</c:v>
                </c:pt>
                <c:pt idx="3">
                  <c:v>-3.22</c:v>
                </c:pt>
                <c:pt idx="4">
                  <c:v>-5.94</c:v>
                </c:pt>
              </c:numCache>
            </c:numRef>
          </c:val>
          <c:smooth val="0"/>
          <c:extLst>
            <c:ext xmlns:c16="http://schemas.microsoft.com/office/drawing/2014/chart" uri="{C3380CC4-5D6E-409C-BE32-E72D297353CC}">
              <c16:uniqueId val="{00000002-1BF1-4895-91F1-F0B14A85C40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7.38</c:v>
                </c:pt>
                <c:pt idx="2">
                  <c:v>#N/A</c:v>
                </c:pt>
                <c:pt idx="3">
                  <c:v>7.96</c:v>
                </c:pt>
                <c:pt idx="4">
                  <c:v>#N/A</c:v>
                </c:pt>
                <c:pt idx="5">
                  <c:v>1</c:v>
                </c:pt>
                <c:pt idx="6">
                  <c:v>#N/A</c:v>
                </c:pt>
                <c:pt idx="7">
                  <c:v>0.46</c:v>
                </c:pt>
                <c:pt idx="8">
                  <c:v>#N/A</c:v>
                </c:pt>
                <c:pt idx="9">
                  <c:v>0</c:v>
                </c:pt>
              </c:numCache>
            </c:numRef>
          </c:val>
          <c:extLst>
            <c:ext xmlns:c16="http://schemas.microsoft.com/office/drawing/2014/chart" uri="{C3380CC4-5D6E-409C-BE32-E72D297353CC}">
              <c16:uniqueId val="{00000000-A67B-452B-BE3F-80DEA6AD2B6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67B-452B-BE3F-80DEA6AD2B68}"/>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A67B-452B-BE3F-80DEA6AD2B68}"/>
            </c:ext>
          </c:extLst>
        </c:ser>
        <c:ser>
          <c:idx val="3"/>
          <c:order val="3"/>
          <c:tx>
            <c:strRef>
              <c:f>データシート!$A$30</c:f>
              <c:strCache>
                <c:ptCount val="1"/>
                <c:pt idx="0">
                  <c:v>生活排水処理事業特別会計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0.02</c:v>
                </c:pt>
                <c:pt idx="4">
                  <c:v>#N/A</c:v>
                </c:pt>
                <c:pt idx="5">
                  <c:v>0.03</c:v>
                </c:pt>
                <c:pt idx="6">
                  <c:v>#N/A</c:v>
                </c:pt>
                <c:pt idx="7">
                  <c:v>0.03</c:v>
                </c:pt>
                <c:pt idx="8">
                  <c:v>#N/A</c:v>
                </c:pt>
                <c:pt idx="9">
                  <c:v>0.02</c:v>
                </c:pt>
              </c:numCache>
            </c:numRef>
          </c:val>
          <c:extLst>
            <c:ext xmlns:c16="http://schemas.microsoft.com/office/drawing/2014/chart" uri="{C3380CC4-5D6E-409C-BE32-E72D297353CC}">
              <c16:uniqueId val="{00000003-A67B-452B-BE3F-80DEA6AD2B68}"/>
            </c:ext>
          </c:extLst>
        </c:ser>
        <c:ser>
          <c:idx val="4"/>
          <c:order val="4"/>
          <c:tx>
            <c:strRef>
              <c:f>データシート!$A$31</c:f>
              <c:strCache>
                <c:ptCount val="1"/>
                <c:pt idx="0">
                  <c:v>国民健康保険診療施設特別会計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0.08</c:v>
                </c:pt>
                <c:pt idx="2">
                  <c:v>#N/A</c:v>
                </c:pt>
                <c:pt idx="3">
                  <c:v>0.09</c:v>
                </c:pt>
                <c:pt idx="4">
                  <c:v>#N/A</c:v>
                </c:pt>
                <c:pt idx="5">
                  <c:v>7.0000000000000007E-2</c:v>
                </c:pt>
                <c:pt idx="6">
                  <c:v>#N/A</c:v>
                </c:pt>
                <c:pt idx="7">
                  <c:v>0.08</c:v>
                </c:pt>
                <c:pt idx="8">
                  <c:v>#N/A</c:v>
                </c:pt>
                <c:pt idx="9">
                  <c:v>0.1</c:v>
                </c:pt>
              </c:numCache>
            </c:numRef>
          </c:val>
          <c:extLst>
            <c:ext xmlns:c16="http://schemas.microsoft.com/office/drawing/2014/chart" uri="{C3380CC4-5D6E-409C-BE32-E72D297353CC}">
              <c16:uniqueId val="{00000004-A67B-452B-BE3F-80DEA6AD2B68}"/>
            </c:ext>
          </c:extLst>
        </c:ser>
        <c:ser>
          <c:idx val="5"/>
          <c:order val="5"/>
          <c:tx>
            <c:strRef>
              <c:f>データシート!$A$32</c:f>
              <c:strCache>
                <c:ptCount val="1"/>
                <c:pt idx="0">
                  <c:v>農業集落排水事業特別会計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0.01</c:v>
                </c:pt>
                <c:pt idx="2">
                  <c:v>#N/A</c:v>
                </c:pt>
                <c:pt idx="3">
                  <c:v>0.01</c:v>
                </c:pt>
                <c:pt idx="4">
                  <c:v>#N/A</c:v>
                </c:pt>
                <c:pt idx="5">
                  <c:v>0.03</c:v>
                </c:pt>
                <c:pt idx="6">
                  <c:v>#N/A</c:v>
                </c:pt>
                <c:pt idx="7">
                  <c:v>0.04</c:v>
                </c:pt>
                <c:pt idx="8">
                  <c:v>#N/A</c:v>
                </c:pt>
                <c:pt idx="9">
                  <c:v>0.14000000000000001</c:v>
                </c:pt>
              </c:numCache>
            </c:numRef>
          </c:val>
          <c:extLst>
            <c:ext xmlns:c16="http://schemas.microsoft.com/office/drawing/2014/chart" uri="{C3380CC4-5D6E-409C-BE32-E72D297353CC}">
              <c16:uniqueId val="{00000005-A67B-452B-BE3F-80DEA6AD2B68}"/>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0.25</c:v>
                </c:pt>
                <c:pt idx="2">
                  <c:v>#N/A</c:v>
                </c:pt>
                <c:pt idx="3">
                  <c:v>0.28000000000000003</c:v>
                </c:pt>
                <c:pt idx="4">
                  <c:v>#N/A</c:v>
                </c:pt>
                <c:pt idx="5">
                  <c:v>0.68</c:v>
                </c:pt>
                <c:pt idx="6">
                  <c:v>#N/A</c:v>
                </c:pt>
                <c:pt idx="7">
                  <c:v>1.34</c:v>
                </c:pt>
                <c:pt idx="8">
                  <c:v>#N/A</c:v>
                </c:pt>
                <c:pt idx="9">
                  <c:v>1.01</c:v>
                </c:pt>
              </c:numCache>
            </c:numRef>
          </c:val>
          <c:extLst>
            <c:ext xmlns:c16="http://schemas.microsoft.com/office/drawing/2014/chart" uri="{C3380CC4-5D6E-409C-BE32-E72D297353CC}">
              <c16:uniqueId val="{00000006-A67B-452B-BE3F-80DEA6AD2B68}"/>
            </c:ext>
          </c:extLst>
        </c:ser>
        <c:ser>
          <c:idx val="7"/>
          <c:order val="7"/>
          <c:tx>
            <c:strRef>
              <c:f>データシート!$A$34</c:f>
              <c:strCache>
                <c:ptCount val="1"/>
                <c:pt idx="0">
                  <c:v>公共下水道事業特別会計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0.08</c:v>
                </c:pt>
                <c:pt idx="2">
                  <c:v>#N/A</c:v>
                </c:pt>
                <c:pt idx="3">
                  <c:v>0.05</c:v>
                </c:pt>
                <c:pt idx="4">
                  <c:v>#N/A</c:v>
                </c:pt>
                <c:pt idx="5">
                  <c:v>0.06</c:v>
                </c:pt>
                <c:pt idx="6">
                  <c:v>#N/A</c:v>
                </c:pt>
                <c:pt idx="7">
                  <c:v>0.14000000000000001</c:v>
                </c:pt>
                <c:pt idx="8">
                  <c:v>#N/A</c:v>
                </c:pt>
                <c:pt idx="9">
                  <c:v>1.32</c:v>
                </c:pt>
              </c:numCache>
            </c:numRef>
          </c:val>
          <c:extLst>
            <c:ext xmlns:c16="http://schemas.microsoft.com/office/drawing/2014/chart" uri="{C3380CC4-5D6E-409C-BE32-E72D297353CC}">
              <c16:uniqueId val="{00000007-A67B-452B-BE3F-80DEA6AD2B68}"/>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12.35</c:v>
                </c:pt>
                <c:pt idx="2">
                  <c:v>#N/A</c:v>
                </c:pt>
                <c:pt idx="3">
                  <c:v>11.55</c:v>
                </c:pt>
                <c:pt idx="4">
                  <c:v>#N/A</c:v>
                </c:pt>
                <c:pt idx="5">
                  <c:v>11.37</c:v>
                </c:pt>
                <c:pt idx="6">
                  <c:v>#N/A</c:v>
                </c:pt>
                <c:pt idx="7">
                  <c:v>11.81</c:v>
                </c:pt>
                <c:pt idx="8">
                  <c:v>#N/A</c:v>
                </c:pt>
                <c:pt idx="9">
                  <c:v>11.14</c:v>
                </c:pt>
              </c:numCache>
            </c:numRef>
          </c:val>
          <c:extLst>
            <c:ext xmlns:c16="http://schemas.microsoft.com/office/drawing/2014/chart" uri="{C3380CC4-5D6E-409C-BE32-E72D297353CC}">
              <c16:uniqueId val="{00000008-A67B-452B-BE3F-80DEA6AD2B68}"/>
            </c:ext>
          </c:extLst>
        </c:ser>
        <c:ser>
          <c:idx val="9"/>
          <c:order val="9"/>
          <c:tx>
            <c:strRef>
              <c:f>データシート!$A$36</c:f>
              <c:strCache>
                <c:ptCount val="1"/>
                <c:pt idx="0">
                  <c:v>国民健康保険種市病院事業会計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12.07</c:v>
                </c:pt>
                <c:pt idx="2">
                  <c:v>#N/A</c:v>
                </c:pt>
                <c:pt idx="3">
                  <c:v>12.62</c:v>
                </c:pt>
                <c:pt idx="4">
                  <c:v>#N/A</c:v>
                </c:pt>
                <c:pt idx="5">
                  <c:v>14.61</c:v>
                </c:pt>
                <c:pt idx="6">
                  <c:v>#N/A</c:v>
                </c:pt>
                <c:pt idx="7">
                  <c:v>13.64</c:v>
                </c:pt>
                <c:pt idx="8">
                  <c:v>#N/A</c:v>
                </c:pt>
                <c:pt idx="9">
                  <c:v>11.89</c:v>
                </c:pt>
              </c:numCache>
            </c:numRef>
          </c:val>
          <c:extLst>
            <c:ext xmlns:c16="http://schemas.microsoft.com/office/drawing/2014/chart" uri="{C3380CC4-5D6E-409C-BE32-E72D297353CC}">
              <c16:uniqueId val="{00000009-A67B-452B-BE3F-80DEA6AD2B6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1398</c:v>
                </c:pt>
                <c:pt idx="5">
                  <c:v>1408</c:v>
                </c:pt>
                <c:pt idx="8">
                  <c:v>1372</c:v>
                </c:pt>
                <c:pt idx="11">
                  <c:v>1289</c:v>
                </c:pt>
                <c:pt idx="14">
                  <c:v>1241</c:v>
                </c:pt>
              </c:numCache>
            </c:numRef>
          </c:val>
          <c:extLst>
            <c:ext xmlns:c16="http://schemas.microsoft.com/office/drawing/2014/chart" uri="{C3380CC4-5D6E-409C-BE32-E72D297353CC}">
              <c16:uniqueId val="{00000000-5FBC-4F25-9082-C00E98D81BD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FBC-4F25-9082-C00E98D81BD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c:v>
                </c:pt>
                <c:pt idx="3">
                  <c:v>2</c:v>
                </c:pt>
                <c:pt idx="6">
                  <c:v>2</c:v>
                </c:pt>
                <c:pt idx="9">
                  <c:v>2</c:v>
                </c:pt>
                <c:pt idx="12">
                  <c:v>2</c:v>
                </c:pt>
              </c:numCache>
            </c:numRef>
          </c:val>
          <c:extLst>
            <c:ext xmlns:c16="http://schemas.microsoft.com/office/drawing/2014/chart" uri="{C3380CC4-5D6E-409C-BE32-E72D297353CC}">
              <c16:uniqueId val="{00000002-5FBC-4F25-9082-C00E98D81BD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FBC-4F25-9082-C00E98D81BD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440</c:v>
                </c:pt>
                <c:pt idx="3">
                  <c:v>424</c:v>
                </c:pt>
                <c:pt idx="6">
                  <c:v>425</c:v>
                </c:pt>
                <c:pt idx="9">
                  <c:v>411</c:v>
                </c:pt>
                <c:pt idx="12">
                  <c:v>401</c:v>
                </c:pt>
              </c:numCache>
            </c:numRef>
          </c:val>
          <c:extLst>
            <c:ext xmlns:c16="http://schemas.microsoft.com/office/drawing/2014/chart" uri="{C3380CC4-5D6E-409C-BE32-E72D297353CC}">
              <c16:uniqueId val="{00000004-5FBC-4F25-9082-C00E98D81BD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FBC-4F25-9082-C00E98D81BD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FBC-4F25-9082-C00E98D81BD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1562</c:v>
                </c:pt>
                <c:pt idx="3">
                  <c:v>1611</c:v>
                </c:pt>
                <c:pt idx="6">
                  <c:v>1647</c:v>
                </c:pt>
                <c:pt idx="9">
                  <c:v>1511</c:v>
                </c:pt>
                <c:pt idx="12">
                  <c:v>1438</c:v>
                </c:pt>
              </c:numCache>
            </c:numRef>
          </c:val>
          <c:extLst>
            <c:ext xmlns:c16="http://schemas.microsoft.com/office/drawing/2014/chart" uri="{C3380CC4-5D6E-409C-BE32-E72D297353CC}">
              <c16:uniqueId val="{00000007-5FBC-4F25-9082-C00E98D81BD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606</c:v>
                </c:pt>
                <c:pt idx="2">
                  <c:v>#N/A</c:v>
                </c:pt>
                <c:pt idx="3">
                  <c:v>#N/A</c:v>
                </c:pt>
                <c:pt idx="4">
                  <c:v>629</c:v>
                </c:pt>
                <c:pt idx="5">
                  <c:v>#N/A</c:v>
                </c:pt>
                <c:pt idx="6">
                  <c:v>#N/A</c:v>
                </c:pt>
                <c:pt idx="7">
                  <c:v>702</c:v>
                </c:pt>
                <c:pt idx="8">
                  <c:v>#N/A</c:v>
                </c:pt>
                <c:pt idx="9">
                  <c:v>#N/A</c:v>
                </c:pt>
                <c:pt idx="10">
                  <c:v>635</c:v>
                </c:pt>
                <c:pt idx="11">
                  <c:v>#N/A</c:v>
                </c:pt>
                <c:pt idx="12">
                  <c:v>#N/A</c:v>
                </c:pt>
                <c:pt idx="13">
                  <c:v>600</c:v>
                </c:pt>
                <c:pt idx="14">
                  <c:v>#N/A</c:v>
                </c:pt>
              </c:numCache>
            </c:numRef>
          </c:val>
          <c:smooth val="0"/>
          <c:extLst>
            <c:ext xmlns:c16="http://schemas.microsoft.com/office/drawing/2014/chart" uri="{C3380CC4-5D6E-409C-BE32-E72D297353CC}">
              <c16:uniqueId val="{00000008-5FBC-4F25-9082-C00E98D81BD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11602</c:v>
                </c:pt>
                <c:pt idx="5">
                  <c:v>11037</c:v>
                </c:pt>
                <c:pt idx="8">
                  <c:v>10215</c:v>
                </c:pt>
                <c:pt idx="11">
                  <c:v>9406</c:v>
                </c:pt>
                <c:pt idx="14">
                  <c:v>8495</c:v>
                </c:pt>
              </c:numCache>
            </c:numRef>
          </c:val>
          <c:extLst>
            <c:ext xmlns:c16="http://schemas.microsoft.com/office/drawing/2014/chart" uri="{C3380CC4-5D6E-409C-BE32-E72D297353CC}">
              <c16:uniqueId val="{00000000-A935-4E25-BC7D-B7363E84908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661</c:v>
                </c:pt>
                <c:pt idx="5">
                  <c:v>595</c:v>
                </c:pt>
                <c:pt idx="8">
                  <c:v>534</c:v>
                </c:pt>
                <c:pt idx="11">
                  <c:v>478</c:v>
                </c:pt>
                <c:pt idx="14">
                  <c:v>428</c:v>
                </c:pt>
              </c:numCache>
            </c:numRef>
          </c:val>
          <c:extLst>
            <c:ext xmlns:c16="http://schemas.microsoft.com/office/drawing/2014/chart" uri="{C3380CC4-5D6E-409C-BE32-E72D297353CC}">
              <c16:uniqueId val="{00000001-A935-4E25-BC7D-B7363E84908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4731</c:v>
                </c:pt>
                <c:pt idx="5">
                  <c:v>4889</c:v>
                </c:pt>
                <c:pt idx="8">
                  <c:v>5201</c:v>
                </c:pt>
                <c:pt idx="11">
                  <c:v>4905</c:v>
                </c:pt>
                <c:pt idx="14">
                  <c:v>4242</c:v>
                </c:pt>
              </c:numCache>
            </c:numRef>
          </c:val>
          <c:extLst>
            <c:ext xmlns:c16="http://schemas.microsoft.com/office/drawing/2014/chart" uri="{C3380CC4-5D6E-409C-BE32-E72D297353CC}">
              <c16:uniqueId val="{00000002-A935-4E25-BC7D-B7363E84908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935-4E25-BC7D-B7363E84908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935-4E25-BC7D-B7363E84908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935-4E25-BC7D-B7363E84908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631</c:v>
                </c:pt>
                <c:pt idx="3">
                  <c:v>555</c:v>
                </c:pt>
                <c:pt idx="6">
                  <c:v>510</c:v>
                </c:pt>
                <c:pt idx="9">
                  <c:v>562</c:v>
                </c:pt>
                <c:pt idx="12">
                  <c:v>611</c:v>
                </c:pt>
              </c:numCache>
            </c:numRef>
          </c:val>
          <c:extLst>
            <c:ext xmlns:c16="http://schemas.microsoft.com/office/drawing/2014/chart" uri="{C3380CC4-5D6E-409C-BE32-E72D297353CC}">
              <c16:uniqueId val="{00000006-A935-4E25-BC7D-B7363E84908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12</c:v>
                </c:pt>
                <c:pt idx="3">
                  <c:v>10</c:v>
                </c:pt>
                <c:pt idx="6">
                  <c:v>9</c:v>
                </c:pt>
                <c:pt idx="9">
                  <c:v>9</c:v>
                </c:pt>
                <c:pt idx="12">
                  <c:v>105</c:v>
                </c:pt>
              </c:numCache>
            </c:numRef>
          </c:val>
          <c:extLst>
            <c:ext xmlns:c16="http://schemas.microsoft.com/office/drawing/2014/chart" uri="{C3380CC4-5D6E-409C-BE32-E72D297353CC}">
              <c16:uniqueId val="{00000007-A935-4E25-BC7D-B7363E84908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4613</c:v>
                </c:pt>
                <c:pt idx="3">
                  <c:v>4215</c:v>
                </c:pt>
                <c:pt idx="6">
                  <c:v>3878</c:v>
                </c:pt>
                <c:pt idx="9">
                  <c:v>3523</c:v>
                </c:pt>
                <c:pt idx="12">
                  <c:v>3320</c:v>
                </c:pt>
              </c:numCache>
            </c:numRef>
          </c:val>
          <c:extLst>
            <c:ext xmlns:c16="http://schemas.microsoft.com/office/drawing/2014/chart" uri="{C3380CC4-5D6E-409C-BE32-E72D297353CC}">
              <c16:uniqueId val="{00000008-A935-4E25-BC7D-B7363E84908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935-4E25-BC7D-B7363E84908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12797</c:v>
                </c:pt>
                <c:pt idx="3">
                  <c:v>12248</c:v>
                </c:pt>
                <c:pt idx="6">
                  <c:v>11081</c:v>
                </c:pt>
                <c:pt idx="9">
                  <c:v>10110</c:v>
                </c:pt>
                <c:pt idx="12">
                  <c:v>9197</c:v>
                </c:pt>
              </c:numCache>
            </c:numRef>
          </c:val>
          <c:extLst>
            <c:ext xmlns:c16="http://schemas.microsoft.com/office/drawing/2014/chart" uri="{C3380CC4-5D6E-409C-BE32-E72D297353CC}">
              <c16:uniqueId val="{0000000A-A935-4E25-BC7D-B7363E84908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1058</c:v>
                </c:pt>
                <c:pt idx="2">
                  <c:v>#N/A</c:v>
                </c:pt>
                <c:pt idx="3">
                  <c:v>#N/A</c:v>
                </c:pt>
                <c:pt idx="4">
                  <c:v>506</c:v>
                </c:pt>
                <c:pt idx="5">
                  <c:v>#N/A</c:v>
                </c:pt>
                <c:pt idx="6">
                  <c:v>#N/A</c:v>
                </c:pt>
                <c:pt idx="7">
                  <c:v>0</c:v>
                </c:pt>
                <c:pt idx="8">
                  <c:v>#N/A</c:v>
                </c:pt>
                <c:pt idx="9">
                  <c:v>#N/A</c:v>
                </c:pt>
                <c:pt idx="10">
                  <c:v>0</c:v>
                </c:pt>
                <c:pt idx="11">
                  <c:v>#N/A</c:v>
                </c:pt>
                <c:pt idx="12">
                  <c:v>#N/A</c:v>
                </c:pt>
                <c:pt idx="13">
                  <c:v>68</c:v>
                </c:pt>
                <c:pt idx="14">
                  <c:v>#N/A</c:v>
                </c:pt>
              </c:numCache>
            </c:numRef>
          </c:val>
          <c:smooth val="0"/>
          <c:extLst>
            <c:ext xmlns:c16="http://schemas.microsoft.com/office/drawing/2014/chart" uri="{C3380CC4-5D6E-409C-BE32-E72D297353CC}">
              <c16:uniqueId val="{0000000B-A935-4E25-BC7D-B7363E84908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2815</c:v>
                </c:pt>
                <c:pt idx="1">
                  <c:v>2632</c:v>
                </c:pt>
                <c:pt idx="2">
                  <c:v>2132</c:v>
                </c:pt>
              </c:numCache>
            </c:numRef>
          </c:val>
          <c:extLst>
            <c:ext xmlns:c16="http://schemas.microsoft.com/office/drawing/2014/chart" uri="{C3380CC4-5D6E-409C-BE32-E72D297353CC}">
              <c16:uniqueId val="{00000000-023A-4317-8666-F04DAFD6E17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588</c:v>
                </c:pt>
                <c:pt idx="1">
                  <c:v>609</c:v>
                </c:pt>
                <c:pt idx="2">
                  <c:v>625</c:v>
                </c:pt>
              </c:numCache>
            </c:numRef>
          </c:val>
          <c:extLst>
            <c:ext xmlns:c16="http://schemas.microsoft.com/office/drawing/2014/chart" uri="{C3380CC4-5D6E-409C-BE32-E72D297353CC}">
              <c16:uniqueId val="{00000001-023A-4317-8666-F04DAFD6E17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2607</c:v>
                </c:pt>
                <c:pt idx="1">
                  <c:v>2462</c:v>
                </c:pt>
                <c:pt idx="2">
                  <c:v>2186</c:v>
                </c:pt>
              </c:numCache>
            </c:numRef>
          </c:val>
          <c:extLst>
            <c:ext xmlns:c16="http://schemas.microsoft.com/office/drawing/2014/chart" uri="{C3380CC4-5D6E-409C-BE32-E72D297353CC}">
              <c16:uniqueId val="{00000002-023A-4317-8666-F04DAFD6E17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{28EF4318-D14E-49AD-8549-131EFDED2459}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163-430D-ABAA-140B57B9A5D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{81070294-033D-4E28-ACA1-64C5CE68BD25}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163-430D-ABAA-140B57B9A5D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{2B1D2945-8426-4B2C-94CD-9313FE10AAEA}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163-430D-ABAA-140B57B9A5D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{EA9306C5-C442-46F3-BCEB-AE20BA5D669B}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163-430D-ABAA-140B57B9A5D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{26053D67-1B4C-416D-B540-68EFF0BCC2CC}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163-430D-ABAA-140B57B9A5DB}"/>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{D29CD26D-CFF3-4711-96CA-0738BA43E34D}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163-430D-ABAA-140B57B9A5D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{6C8A0B17-FBF7-4E21-A713-94694DC6B6AA}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163-430D-ABAA-140B57B9A5D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{6C3CBCA0-948C-4D38-869C-685A3E48F177}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163-430D-ABAA-140B57B9A5DB}"/>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{0DB21978-AFB7-4920-8F35-3B988BC34492}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163-430D-ABAA-140B57B9A5D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68.7</c:v>
                </c:pt>
                <c:pt idx="8">
                  <c:v>70.099999999999994</c:v>
                </c:pt>
                <c:pt idx="16">
                  <c:v>71.599999999999994</c:v>
                </c:pt>
                <c:pt idx="24">
                  <c:v>73.2</c:v>
                </c:pt>
                <c:pt idx="32">
                  <c:v>74.7</c:v>
                </c:pt>
              </c:numCache>
            </c:numRef>
          </c:xVal>
          <c:yVal>
            <c:numRef>
              <c:f>公会計指標分析・財政指標組合せ分析表!$BP$51:$DC$51</c:f>
              <c:numCache>
                <c:formatCode>#,##0.0;"▲ "#,##0.0</c:formatCode>
                <c:ptCount val="40"/>
                <c:pt idx="0">
                  <c:v>18.899999999999999</c:v>
                </c:pt>
                <c:pt idx="8">
                  <c:v>8.6999999999999993</c:v>
                </c:pt>
                <c:pt idx="32">
                  <c:v>1.1000000000000001</c:v>
                </c:pt>
              </c:numCache>
            </c:numRef>
          </c:yVal>
          <c:smooth val="0"/>
          <c:extLst>
            <c:ext xmlns:c16="http://schemas.microsoft.com/office/drawing/2014/chart" uri="{C3380CC4-5D6E-409C-BE32-E72D297353CC}">
              <c16:uniqueId val="{00000009-3163-430D-ABAA-140B57B9A5D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{8032B0D0-9E25-4DA3-B294-DC124B33026B}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163-430D-ABAA-140B57B9A5D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{EBB52342-70F4-4A10-96F6-F2201B9852BC}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163-430D-ABAA-140B57B9A5D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{D393E786-7627-43A9-A112-971F3BB5699B}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163-430D-ABAA-140B57B9A5D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{8105A318-A67A-47F2-A619-EF5A1D2035B0}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163-430D-ABAA-140B57B9A5D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{8EC0B34C-AA16-4BE0-BA8A-1F30A007462F}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163-430D-ABAA-140B57B9A5D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{AFCC5A53-7136-4831-AD08-EB49BAB9A4F9}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163-430D-ABAA-140B57B9A5D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{CFEE0425-92A7-470B-B550-F44194295EEF}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163-430D-ABAA-140B57B9A5DB}"/>
                </c:ext>
              </c:extLst>
            </c:dLbl>
            <c:dLbl>
              <c:idx val="24"/>
              <c:layout>
                <c:manualLayout>
                  <c:x val="-2.7070447203257766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{1D83D1F0-5661-4A27-BA65-299BAF29989B}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163-430D-ABAA-140B57B9A5DB}"/>
                </c:ext>
              </c:extLst>
            </c:dLbl>
            <c:dLbl>
              <c:idx val="32"/>
              <c:layout>
                <c:manualLayout>
                  <c:x val="-3.6961054097210622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{F231504F-78AC-4F79-994E-13316D974EE4}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163-430D-ABAA-140B57B9A5D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61.1</c:v>
                </c:pt>
                <c:pt idx="8">
                  <c:v>64.3</c:v>
                </c:pt>
                <c:pt idx="16">
                  <c:v>65.7</c:v>
                </c:pt>
                <c:pt idx="24">
                  <c:v>67</c:v>
                </c:pt>
                <c:pt idx="32">
                  <c:v>67.599999999999994</c:v>
                </c:pt>
              </c:numCache>
            </c:numRef>
          </c:xVal>
          <c:yVal>
            <c:numRef>
              <c:f>公会計指標分析・財政指標組合せ分析表!$BP$55:$DC$55</c:f>
              <c:numCache>
                <c:formatCode>#,##0.0;"▲ "#,##0.0</c:formatCode>
                <c:ptCount val="40"/>
                <c:pt idx="0">
                  <c:v>10.199999999999999</c:v>
                </c:pt>
                <c:pt idx="8">
                  <c:v>0</c:v>
                </c:pt>
                <c:pt idx="16">
                  <c:v>0</c:v>
                </c:pt>
                <c:pt idx="24">
                  <c:v>0</c:v>
                </c:pt>
                <c:pt idx="32">
                  <c:v>0</c:v>
                </c:pt>
              </c:numCache>
            </c:numRef>
          </c:yVal>
          <c:smooth val="0"/>
          <c:extLst>
            <c:ext xmlns:c16="http://schemas.microsoft.com/office/drawing/2014/chart" uri="{C3380CC4-5D6E-409C-BE32-E72D297353CC}">
              <c16:uniqueId val="{00000013-3163-430D-ABAA-140B57B9A5DB}"/>
            </c:ext>
          </c:extLst>
        </c:ser>
        <c:dLbls>
          <c:showLegendKey val="0"/>
          <c:showVal val="1"/>
          <c:showCatName val="0"/>
          <c:showSerName val="0"/>
          <c:showPercent val="0"/>
          <c:showBubbleSize val="0"/>
        </c:dLbls>
        <c:axId val="46179840"/>
        <c:axId val="46181760"/>
      </c:scatterChart>
      <c:valAx>
        <c:axId val="46179840"/>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{FA21EA44-2B99-4534-A008-21466BE9F6EA}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A88-4363-9BB9-0A2A76F203A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{5EA7D482-B778-4423-BD8E-D37AF504D617}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A88-4363-9BB9-0A2A76F203A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{335ED000-7F88-45AC-A783-A0314CEE3DB8}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A88-4363-9BB9-0A2A76F203A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{E726BBCE-76EE-4B05-BAA8-84EA4856AF32}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A88-4363-9BB9-0A2A76F203A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{C57E2755-7EF0-42B3-B63B-5EF328910690}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A88-4363-9BB9-0A2A76F203A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{E2D1D3C6-9DDC-4AD8-A7E7-1B0CD2019DCB}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A88-4363-9BB9-0A2A76F203A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{B2626B37-79AF-4BDB-A899-C1CDE41EFB3A}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A88-4363-9BB9-0A2A76F203A5}"/>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{73F65BA9-AD83-4ACF-A478-748AB4226C94}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A88-4363-9BB9-0A2A76F203A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{8745E0A2-1F2C-4589-8AEA-4C604A73F6C9}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A88-4363-9BB9-0A2A76F203A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12.2</c:v>
                </c:pt>
                <c:pt idx="8">
                  <c:v>11.6</c:v>
                </c:pt>
                <c:pt idx="16">
                  <c:v>11.4</c:v>
                </c:pt>
                <c:pt idx="24">
                  <c:v>11.5</c:v>
                </c:pt>
                <c:pt idx="32">
                  <c:v>11.4</c:v>
                </c:pt>
              </c:numCache>
            </c:numRef>
          </c:xVal>
          <c:yVal>
            <c:numRef>
              <c:f>公会計指標分析・財政指標組合せ分析表!$BP$73:$DC$73</c:f>
              <c:numCache>
                <c:formatCode>#,##0.0;"▲ "#,##0.0</c:formatCode>
                <c:ptCount val="40"/>
                <c:pt idx="0">
                  <c:v>18.899999999999999</c:v>
                </c:pt>
                <c:pt idx="8">
                  <c:v>8.6999999999999993</c:v>
                </c:pt>
                <c:pt idx="32">
                  <c:v>1.1000000000000001</c:v>
                </c:pt>
              </c:numCache>
            </c:numRef>
          </c:yVal>
          <c:smooth val="0"/>
          <c:extLst>
            <c:ext xmlns:c16="http://schemas.microsoft.com/office/drawing/2014/chart" uri="{C3380CC4-5D6E-409C-BE32-E72D297353CC}">
              <c16:uniqueId val="{00000009-FA88-4363-9BB9-0A2A76F203A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{868CF989-B85A-4932-A65D-7A771424921E}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A88-4363-9BB9-0A2A76F203A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{84C30DEF-B7C9-4BA5-A75F-C8372C9BBD8C}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A88-4363-9BB9-0A2A76F203A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{173AB2F9-7624-40F9-847A-C1C5DFB42E4A}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A88-4363-9BB9-0A2A76F203A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{4C4647A3-0383-4813-AF64-E052A244BE3E}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A88-4363-9BB9-0A2A76F203A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{2BB90445-8A35-45DD-A797-B247888806F3}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A88-4363-9BB9-0A2A76F203A5}"/>
                </c:ext>
              </c:extLst>
            </c:dLbl>
            <c:dLbl>
              <c:idx val="8"/>
              <c:layout>
                <c:manualLayout>
                  <c:x val="0"/>
                  <c:y val="-4.96668623412313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{A01C45DA-83C0-498F-BE63-72C840FB3CB3}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A88-4363-9BB9-0A2A76F203A5}"/>
                </c:ext>
              </c:extLst>
            </c:dLbl>
            <c:dLbl>
              <c:idx val="16"/>
              <c:layout>
                <c:manualLayout>
                  <c:x val="0"/>
                  <c:y val="5.321451982900276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{AFEDBC90-A883-44A2-B4E1-5448D1175EA6}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A88-4363-9BB9-0A2A76F203A5}"/>
                </c:ext>
              </c:extLst>
            </c:dLbl>
            <c:dLbl>
              <c:idx val="24"/>
              <c:layout>
                <c:manualLayout>
                  <c:x val="0"/>
                  <c:y val="-2.069446889425152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{EE15B59B-E30C-4980-A696-905BCC7590AB}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A88-4363-9BB9-0A2A76F203A5}"/>
                </c:ext>
              </c:extLst>
            </c:dLbl>
            <c:dLbl>
              <c:idx val="32"/>
              <c:layout>
                <c:manualLayout>
                  <c:x val="0"/>
                  <c:y val="1.714698265026470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{CCF1BFE0-3CB1-41EA-B7BC-2AE21136D482}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A88-4363-9BB9-0A2A76F203A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8.6999999999999993</c:v>
                </c:pt>
                <c:pt idx="8">
                  <c:v>8</c:v>
                </c:pt>
                <c:pt idx="16">
                  <c:v>8.1</c:v>
                </c:pt>
                <c:pt idx="24">
                  <c:v>8.1</c:v>
                </c:pt>
                <c:pt idx="32">
                  <c:v>8</c:v>
                </c:pt>
              </c:numCache>
            </c:numRef>
          </c:xVal>
          <c:yVal>
            <c:numRef>
              <c:f>公会計指標分析・財政指標組合せ分析表!$BP$77:$DC$77</c:f>
              <c:numCache>
                <c:formatCode>#,##0.0;"▲ "#,##0.0</c:formatCode>
                <c:ptCount val="40"/>
                <c:pt idx="0">
                  <c:v>10.199999999999999</c:v>
                </c:pt>
                <c:pt idx="8">
                  <c:v>0</c:v>
                </c:pt>
                <c:pt idx="16">
                  <c:v>0</c:v>
                </c:pt>
                <c:pt idx="24">
                  <c:v>0</c:v>
                </c:pt>
                <c:pt idx="32">
                  <c:v>0</c:v>
                </c:pt>
              </c:numCache>
            </c:numRef>
          </c:yVal>
          <c:smooth val="0"/>
          <c:extLst>
            <c:ext xmlns:c16="http://schemas.microsoft.com/office/drawing/2014/chart" uri="{C3380CC4-5D6E-409C-BE32-E72D297353CC}">
              <c16:uniqueId val="{00000013-FA88-4363-9BB9-0A2A76F203A5}"/>
            </c:ext>
          </c:extLst>
        </c:ser>
        <c:dLbls>
          <c:showLegendKey val="0"/>
          <c:showVal val="1"/>
          <c:showCatName val="0"/>
          <c:showSerName val="0"/>
          <c:showPercent val="0"/>
          <c:showBubbleSize val="0"/>
        </c:dLbls>
        <c:axId val="84219776"/>
        <c:axId val="84234240"/>
      </c:scatterChart>
      <c:valAx>
        <c:axId val="84219776"/>
        <c:scaling>
          <c:orientation val="maxMin"/>
          <c:max val="13"/>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岩手県洋野町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14,739
14,656
302.92
11,546,655
11,414,400
121,359
6,917,363
9,197,483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人口の減少（前年同期△</a:t>
          </a:r>
          <a:r>
            <a:rPr kumimoji="1" lang="en-US" altLang="ja-JP" sz="1100">
              <a:solidFill>
                <a:schemeClr val="dk1"/>
              </a:solidFill>
              <a:effectLst/>
              <a:latin typeface="+mn-lt"/>
              <a:ea typeface="+mn-ea"/>
              <a:cs typeface="+mn-cs"/>
            </a:rPr>
            <a:t>312</a:t>
          </a:r>
          <a:r>
            <a:rPr kumimoji="1" lang="ja-JP" altLang="ja-JP" sz="1100">
              <a:solidFill>
                <a:schemeClr val="dk1"/>
              </a:solidFill>
              <a:effectLst/>
              <a:latin typeface="+mn-lt"/>
              <a:ea typeface="+mn-ea"/>
              <a:cs typeface="+mn-cs"/>
            </a:rPr>
            <a:t>人△</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％）と併せ、農林水産業以外の中心産業が少ないことから財政基盤が弱く、類似団体平均の</a:t>
          </a:r>
          <a:r>
            <a:rPr kumimoji="1" lang="en-US" altLang="ja-JP" sz="1100">
              <a:solidFill>
                <a:schemeClr val="dk1"/>
              </a:solidFill>
              <a:effectLst/>
              <a:latin typeface="+mn-lt"/>
              <a:ea typeface="+mn-ea"/>
              <a:cs typeface="+mn-cs"/>
            </a:rPr>
            <a:t>0.49</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に対し</a:t>
          </a:r>
          <a:r>
            <a:rPr kumimoji="1" lang="en-US" altLang="ja-JP" sz="1100">
              <a:solidFill>
                <a:schemeClr val="dk1"/>
              </a:solidFill>
              <a:effectLst/>
              <a:latin typeface="+mn-lt"/>
              <a:ea typeface="+mn-ea"/>
              <a:cs typeface="+mn-cs"/>
            </a:rPr>
            <a:t>0.26</a:t>
          </a:r>
          <a:r>
            <a:rPr kumimoji="1" lang="ja-JP" altLang="ja-JP" sz="1100">
              <a:solidFill>
                <a:schemeClr val="dk1"/>
              </a:solidFill>
              <a:effectLst/>
              <a:latin typeface="+mn-lt"/>
              <a:ea typeface="+mn-ea"/>
              <a:cs typeface="+mn-cs"/>
            </a:rPr>
            <a:t>ポイントと大幅に下回っている。</a:t>
          </a:r>
          <a:endParaRPr lang="ja-JP" altLang="ja-JP" sz="800">
            <a:effectLst/>
          </a:endParaRPr>
        </a:p>
        <a:p>
          <a:r>
            <a:rPr kumimoji="1" lang="ja-JP" altLang="ja-JP" sz="1100">
              <a:solidFill>
                <a:schemeClr val="dk1"/>
              </a:solidFill>
              <a:effectLst/>
              <a:latin typeface="+mn-lt"/>
              <a:ea typeface="+mn-ea"/>
              <a:cs typeface="+mn-cs"/>
            </a:rPr>
            <a:t>　町村合併から</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年</a:t>
          </a:r>
          <a:r>
            <a:rPr kumimoji="1" lang="ja-JP" altLang="en-US" sz="1100">
              <a:solidFill>
                <a:schemeClr val="dk1"/>
              </a:solidFill>
              <a:effectLst/>
              <a:latin typeface="+mn-lt"/>
              <a:ea typeface="+mn-ea"/>
              <a:cs typeface="+mn-cs"/>
            </a:rPr>
            <a:t>を経過したが、人口減少や少子高齢化、物価高騰等により性質別経費の内訳が大きく変わってきた</a:t>
          </a:r>
          <a:r>
            <a:rPr kumimoji="1" lang="ja-JP" altLang="ja-JP" sz="1100">
              <a:solidFill>
                <a:schemeClr val="dk1"/>
              </a:solidFill>
              <a:effectLst/>
              <a:latin typeface="+mn-lt"/>
              <a:ea typeface="+mn-ea"/>
              <a:cs typeface="+mn-cs"/>
            </a:rPr>
            <a:t>ことから、機構改革等による組織の見直しや</a:t>
          </a:r>
          <a:r>
            <a:rPr kumimoji="1" lang="ja-JP" altLang="en-US" sz="1100">
              <a:solidFill>
                <a:schemeClr val="dk1"/>
              </a:solidFill>
              <a:effectLst/>
              <a:latin typeface="+mn-lt"/>
              <a:ea typeface="+mn-ea"/>
              <a:cs typeface="+mn-cs"/>
            </a:rPr>
            <a:t>事務事業の見直し、</a:t>
          </a:r>
          <a:r>
            <a:rPr kumimoji="1" lang="ja-JP" altLang="ja-JP" sz="1100">
              <a:solidFill>
                <a:schemeClr val="dk1"/>
              </a:solidFill>
              <a:effectLst/>
              <a:latin typeface="+mn-lt"/>
              <a:ea typeface="+mn-ea"/>
              <a:cs typeface="+mn-cs"/>
            </a:rPr>
            <a:t>公共施設等総合管理計画に基づ</a:t>
          </a:r>
          <a:r>
            <a:rPr kumimoji="1" lang="ja-JP" altLang="en-US" sz="1100">
              <a:solidFill>
                <a:schemeClr val="dk1"/>
              </a:solidFill>
              <a:effectLst/>
              <a:latin typeface="+mn-lt"/>
              <a:ea typeface="+mn-ea"/>
              <a:cs typeface="+mn-cs"/>
            </a:rPr>
            <a:t>く</a:t>
          </a:r>
          <a:r>
            <a:rPr kumimoji="1" lang="ja-JP" altLang="ja-JP" sz="1100">
              <a:solidFill>
                <a:schemeClr val="dk1"/>
              </a:solidFill>
              <a:effectLst/>
              <a:latin typeface="+mn-lt"/>
              <a:ea typeface="+mn-ea"/>
              <a:cs typeface="+mn-cs"/>
            </a:rPr>
            <a:t>施設の適正配置など、行</a:t>
          </a:r>
          <a:r>
            <a:rPr kumimoji="1" lang="ja-JP" altLang="en-US" sz="1100">
              <a:solidFill>
                <a:schemeClr val="dk1"/>
              </a:solidFill>
              <a:effectLst/>
              <a:latin typeface="+mn-lt"/>
              <a:ea typeface="+mn-ea"/>
              <a:cs typeface="+mn-cs"/>
            </a:rPr>
            <a:t>財</a:t>
          </a:r>
          <a:r>
            <a:rPr kumimoji="1" lang="ja-JP" altLang="ja-JP" sz="1100">
              <a:solidFill>
                <a:schemeClr val="dk1"/>
              </a:solidFill>
              <a:effectLst/>
              <a:latin typeface="+mn-lt"/>
              <a:ea typeface="+mn-ea"/>
              <a:cs typeface="+mn-cs"/>
            </a:rPr>
            <a:t>政の効率化を図りながら、自主財源の確保に努め財政の健全化を図る。</a:t>
          </a:r>
          <a:endParaRPr lang="ja-JP" altLang="ja-JP" sz="8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45</xdr:row>
      <xdr:rowOff>79828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92157"/>
          <a:ext cx="0" cy="16029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51905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76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79828</xdr:rowOff>
    </xdr:from>
    <xdr:to>
      <xdr:col>24</xdr:col>
      <xdr:colOff>12700</xdr:colOff>
      <xdr:row>45</xdr:row>
      <xdr:rowOff>79828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9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45</xdr:row>
      <xdr:rowOff>28122</xdr:rowOff>
    </xdr:from>
    <xdr:to>
      <xdr:col>23</xdr:col>
      <xdr:colOff>133350</xdr:colOff>
      <xdr:row>45</xdr:row>
      <xdr:rowOff>28122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7433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45</xdr:row>
      <xdr:rowOff>28122</xdr:rowOff>
    </xdr:from>
    <xdr:to>
      <xdr:col>19</xdr:col>
      <xdr:colOff>133350</xdr:colOff>
      <xdr:row>45</xdr:row>
      <xdr:rowOff>28122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7433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112485</xdr:rowOff>
    </xdr:from>
    <xdr:to>
      <xdr:col>19</xdr:col>
      <xdr:colOff>184150</xdr:colOff>
      <xdr:row>43</xdr:row>
      <xdr:rowOff>42635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3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52812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082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45</xdr:row>
      <xdr:rowOff>28122</xdr:rowOff>
    </xdr:from>
    <xdr:to>
      <xdr:col>15</xdr:col>
      <xdr:colOff>82550</xdr:colOff>
      <xdr:row>45</xdr:row>
      <xdr:rowOff>28122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7433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95250</xdr:rowOff>
    </xdr:from>
    <xdr:to>
      <xdr:col>15</xdr:col>
      <xdr:colOff>133350</xdr:colOff>
      <xdr:row>43</xdr:row>
      <xdr:rowOff>25400</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35577</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45</xdr:row>
      <xdr:rowOff>28122</xdr:rowOff>
    </xdr:from>
    <xdr:to>
      <xdr:col>11</xdr:col>
      <xdr:colOff>31750</xdr:colOff>
      <xdr:row>45</xdr:row>
      <xdr:rowOff>28122</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7433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78015</xdr:rowOff>
    </xdr:from>
    <xdr:to>
      <xdr:col>11</xdr:col>
      <xdr:colOff>82550</xdr:colOff>
      <xdr:row>43</xdr:row>
      <xdr:rowOff>8165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18342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04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10885</xdr:rowOff>
    </xdr:from>
    <xdr:to>
      <xdr:col>7</xdr:col>
      <xdr:colOff>31750</xdr:colOff>
      <xdr:row>44</xdr:row>
      <xdr:rowOff>112485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554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122662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323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148772</xdr:rowOff>
    </xdr:from>
    <xdr:to>
      <xdr:col>23</xdr:col>
      <xdr:colOff>184150</xdr:colOff>
      <xdr:row>45</xdr:row>
      <xdr:rowOff>78922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69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44649</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58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148772</xdr:rowOff>
    </xdr:from>
    <xdr:to>
      <xdr:col>19</xdr:col>
      <xdr:colOff>184150</xdr:colOff>
      <xdr:row>45</xdr:row>
      <xdr:rowOff>78922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69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63699</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778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148772</xdr:rowOff>
    </xdr:from>
    <xdr:to>
      <xdr:col>15</xdr:col>
      <xdr:colOff>133350</xdr:colOff>
      <xdr:row>45</xdr:row>
      <xdr:rowOff>78922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69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63699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77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148772</xdr:rowOff>
    </xdr:from>
    <xdr:to>
      <xdr:col>11</xdr:col>
      <xdr:colOff>82550</xdr:colOff>
      <xdr:row>45</xdr:row>
      <xdr:rowOff>78922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69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63699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77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148772</xdr:rowOff>
    </xdr:from>
    <xdr:to>
      <xdr:col>7</xdr:col>
      <xdr:colOff>31750</xdr:colOff>
      <xdr:row>45</xdr:row>
      <xdr:rowOff>78922</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69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63699</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77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前年度より</a:t>
          </a:r>
          <a:r>
            <a:rPr kumimoji="1" lang="en-US" altLang="ja-JP" sz="1100">
              <a:solidFill>
                <a:schemeClr val="dk1"/>
              </a:solidFill>
              <a:effectLst/>
              <a:latin typeface="+mn-lt"/>
              <a:ea typeface="+mn-ea"/>
              <a:cs typeface="+mn-cs"/>
            </a:rPr>
            <a:t>3.2</a:t>
          </a:r>
          <a:r>
            <a:rPr kumimoji="1" lang="ja-JP" altLang="en-US" sz="1100">
              <a:solidFill>
                <a:schemeClr val="dk1"/>
              </a:solidFill>
              <a:effectLst/>
              <a:latin typeface="+mn-lt"/>
              <a:ea typeface="+mn-ea"/>
              <a:cs typeface="+mn-cs"/>
            </a:rPr>
            <a:t>ポイント増</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94.5</a:t>
          </a:r>
          <a:r>
            <a:rPr kumimoji="1" lang="ja-JP" altLang="ja-JP" sz="1100">
              <a:solidFill>
                <a:schemeClr val="dk1"/>
              </a:solidFill>
              <a:effectLst/>
              <a:latin typeface="+mn-lt"/>
              <a:ea typeface="+mn-ea"/>
              <a:cs typeface="+mn-cs"/>
            </a:rPr>
            <a:t>％であり、類似団体平均を上回っているが、類似団体平均</a:t>
          </a:r>
          <a:r>
            <a:rPr kumimoji="1" lang="ja-JP" altLang="en-US" sz="1100">
              <a:solidFill>
                <a:schemeClr val="dk1"/>
              </a:solidFill>
              <a:effectLst/>
              <a:latin typeface="+mn-lt"/>
              <a:ea typeface="+mn-ea"/>
              <a:cs typeface="+mn-cs"/>
            </a:rPr>
            <a:t>は</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増となったが、本町の</a:t>
          </a:r>
          <a:r>
            <a:rPr kumimoji="1" lang="ja-JP" altLang="en-US" sz="1100">
              <a:solidFill>
                <a:schemeClr val="tx1"/>
              </a:solidFill>
              <a:effectLst/>
              <a:latin typeface="+mn-lt"/>
              <a:ea typeface="+mn-ea"/>
              <a:cs typeface="+mn-cs"/>
            </a:rPr>
            <a:t>伸び幅が大きく</a:t>
          </a:r>
          <a:r>
            <a:rPr kumimoji="1" lang="ja-JP" altLang="ja-JP" sz="1100">
              <a:solidFill>
                <a:schemeClr val="tx1"/>
              </a:solidFill>
              <a:effectLst/>
              <a:latin typeface="+mn-lt"/>
              <a:ea typeface="+mn-ea"/>
              <a:cs typeface="+mn-cs"/>
            </a:rPr>
            <a:t>、差は</a:t>
          </a:r>
          <a:r>
            <a:rPr kumimoji="1" lang="en-US" altLang="ja-JP" sz="1100">
              <a:solidFill>
                <a:schemeClr val="tx1"/>
              </a:solidFill>
              <a:effectLst/>
              <a:latin typeface="+mn-lt"/>
              <a:ea typeface="+mn-ea"/>
              <a:cs typeface="+mn-cs"/>
            </a:rPr>
            <a:t>5.8</a:t>
          </a:r>
          <a:r>
            <a:rPr kumimoji="1" lang="ja-JP" altLang="ja-JP" sz="1100">
              <a:solidFill>
                <a:schemeClr val="tx1"/>
              </a:solidFill>
              <a:effectLst/>
              <a:latin typeface="+mn-lt"/>
              <a:ea typeface="+mn-ea"/>
              <a:cs typeface="+mn-cs"/>
            </a:rPr>
            <a:t>ポイントと</a:t>
          </a:r>
          <a:r>
            <a:rPr kumimoji="1" lang="ja-JP" altLang="en-US" sz="1100">
              <a:solidFill>
                <a:schemeClr val="tx1"/>
              </a:solidFill>
              <a:effectLst/>
              <a:latin typeface="+mn-lt"/>
              <a:ea typeface="+mn-ea"/>
              <a:cs typeface="+mn-cs"/>
            </a:rPr>
            <a:t>拡大している</a:t>
          </a:r>
          <a:r>
            <a:rPr kumimoji="1" lang="ja-JP" altLang="ja-JP" sz="1100">
              <a:solidFill>
                <a:schemeClr val="tx1"/>
              </a:solidFill>
              <a:effectLst/>
              <a:latin typeface="+mn-lt"/>
              <a:ea typeface="+mn-ea"/>
              <a:cs typeface="+mn-cs"/>
            </a:rPr>
            <a:t>。公債費（類似団体比較</a:t>
          </a:r>
          <a:r>
            <a:rPr kumimoji="1" lang="en-US" altLang="ja-JP" sz="1100">
              <a:solidFill>
                <a:schemeClr val="tx1"/>
              </a:solidFill>
              <a:effectLst/>
              <a:latin typeface="+mn-lt"/>
              <a:ea typeface="+mn-ea"/>
              <a:cs typeface="+mn-cs"/>
            </a:rPr>
            <a:t>5.3</a:t>
          </a:r>
          <a:r>
            <a:rPr kumimoji="1" lang="ja-JP" altLang="ja-JP" sz="1100">
              <a:solidFill>
                <a:schemeClr val="tx1"/>
              </a:solidFill>
              <a:effectLst/>
              <a:latin typeface="+mn-lt"/>
              <a:ea typeface="+mn-ea"/>
              <a:cs typeface="+mn-cs"/>
            </a:rPr>
            <a:t>ポイント増）や</a:t>
          </a:r>
          <a:r>
            <a:rPr kumimoji="1" lang="ja-JP" altLang="en-US" sz="1100">
              <a:solidFill>
                <a:schemeClr val="tx1"/>
              </a:solidFill>
              <a:effectLst/>
              <a:latin typeface="+mn-lt"/>
              <a:ea typeface="+mn-ea"/>
              <a:cs typeface="+mn-cs"/>
            </a:rPr>
            <a:t>補助</a:t>
          </a:r>
          <a:r>
            <a:rPr kumimoji="1" lang="ja-JP" altLang="ja-JP" sz="1100">
              <a:solidFill>
                <a:schemeClr val="tx1"/>
              </a:solidFill>
              <a:effectLst/>
              <a:latin typeface="+mn-lt"/>
              <a:ea typeface="+mn-ea"/>
              <a:cs typeface="+mn-cs"/>
            </a:rPr>
            <a:t>費（類似団体比較</a:t>
          </a:r>
          <a:r>
            <a:rPr kumimoji="1" lang="en-US" altLang="ja-JP" sz="1100">
              <a:solidFill>
                <a:schemeClr val="tx1"/>
              </a:solidFill>
              <a:effectLst/>
              <a:latin typeface="+mn-lt"/>
              <a:ea typeface="+mn-ea"/>
              <a:cs typeface="+mn-cs"/>
            </a:rPr>
            <a:t>4.8</a:t>
          </a:r>
          <a:r>
            <a:rPr kumimoji="1" lang="ja-JP" altLang="ja-JP" sz="1100">
              <a:solidFill>
                <a:schemeClr val="tx1"/>
              </a:solidFill>
              <a:effectLst/>
              <a:latin typeface="+mn-lt"/>
              <a:ea typeface="+mn-ea"/>
              <a:cs typeface="+mn-cs"/>
            </a:rPr>
            <a:t>ポイント増）が全国平均を上回っている状況である。</a:t>
          </a:r>
          <a:endParaRPr lang="ja-JP" altLang="ja-JP" sz="800">
            <a:solidFill>
              <a:schemeClr val="tx1"/>
            </a:solidFill>
            <a:effectLst/>
          </a:endParaRPr>
        </a:p>
        <a:p>
          <a:r>
            <a:rPr kumimoji="1" lang="ja-JP" altLang="ja-JP" sz="1100">
              <a:solidFill>
                <a:schemeClr val="dk1"/>
              </a:solidFill>
              <a:effectLst/>
              <a:latin typeface="+mn-lt"/>
              <a:ea typeface="+mn-ea"/>
              <a:cs typeface="+mn-cs"/>
            </a:rPr>
            <a:t>　今後は公債費残高が減少する見込みであるものの、人件費や施設管理費等の経常的支出が</a:t>
          </a:r>
          <a:r>
            <a:rPr kumimoji="1" lang="ja-JP" altLang="en-US" sz="1100">
              <a:solidFill>
                <a:schemeClr val="dk1"/>
              </a:solidFill>
              <a:effectLst/>
              <a:latin typeface="+mn-lt"/>
              <a:ea typeface="+mn-ea"/>
              <a:cs typeface="+mn-cs"/>
            </a:rPr>
            <a:t>さらに</a:t>
          </a:r>
          <a:r>
            <a:rPr kumimoji="1" lang="ja-JP" altLang="ja-JP" sz="1100">
              <a:solidFill>
                <a:schemeClr val="dk1"/>
              </a:solidFill>
              <a:effectLst/>
              <a:latin typeface="+mn-lt"/>
              <a:ea typeface="+mn-ea"/>
              <a:cs typeface="+mn-cs"/>
            </a:rPr>
            <a:t>増</a:t>
          </a:r>
          <a:r>
            <a:rPr kumimoji="1" lang="ja-JP" altLang="en-US" sz="1100">
              <a:solidFill>
                <a:schemeClr val="dk1"/>
              </a:solidFill>
              <a:effectLst/>
              <a:latin typeface="+mn-lt"/>
              <a:ea typeface="+mn-ea"/>
              <a:cs typeface="+mn-cs"/>
            </a:rPr>
            <a:t>となる</a:t>
          </a:r>
          <a:r>
            <a:rPr kumimoji="1" lang="ja-JP" altLang="ja-JP" sz="1100">
              <a:solidFill>
                <a:schemeClr val="dk1"/>
              </a:solidFill>
              <a:effectLst/>
              <a:latin typeface="+mn-lt"/>
              <a:ea typeface="+mn-ea"/>
              <a:cs typeface="+mn-cs"/>
            </a:rPr>
            <a:t>見込みである。人口減少</a:t>
          </a:r>
          <a:r>
            <a:rPr kumimoji="1" lang="ja-JP" altLang="en-US" sz="1100">
              <a:solidFill>
                <a:schemeClr val="dk1"/>
              </a:solidFill>
              <a:effectLst/>
              <a:latin typeface="+mn-lt"/>
              <a:ea typeface="+mn-ea"/>
              <a:cs typeface="+mn-cs"/>
            </a:rPr>
            <a:t>や学校数の減</a:t>
          </a:r>
          <a:r>
            <a:rPr kumimoji="1" lang="ja-JP" altLang="ja-JP" sz="1100">
              <a:solidFill>
                <a:schemeClr val="dk1"/>
              </a:solidFill>
              <a:effectLst/>
              <a:latin typeface="+mn-lt"/>
              <a:ea typeface="+mn-ea"/>
              <a:cs typeface="+mn-cs"/>
            </a:rPr>
            <a:t>により交付税額の減が見込まれることもあり、人件費抑制や</a:t>
          </a:r>
          <a:r>
            <a:rPr kumimoji="1" lang="ja-JP" altLang="en-US" sz="1100">
              <a:solidFill>
                <a:schemeClr val="dk1"/>
              </a:solidFill>
              <a:effectLst/>
              <a:latin typeface="+mn-lt"/>
              <a:ea typeface="+mn-ea"/>
              <a:cs typeface="+mn-cs"/>
            </a:rPr>
            <a:t>大幅な事務事業の見直し</a:t>
          </a:r>
          <a:r>
            <a:rPr kumimoji="1" lang="ja-JP" altLang="ja-JP" sz="1100">
              <a:solidFill>
                <a:schemeClr val="dk1"/>
              </a:solidFill>
              <a:effectLst/>
              <a:latin typeface="+mn-lt"/>
              <a:ea typeface="+mn-ea"/>
              <a:cs typeface="+mn-cs"/>
            </a:rPr>
            <a:t>等により経常経費の縮減を図る。</a:t>
          </a:r>
          <a:endParaRPr lang="ja-JP" altLang="ja-JP" sz="800">
            <a:effectLst/>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9" name="テキスト ボックス 128">
          <a:extLst>
            <a:ext uri="{FF2B5EF4-FFF2-40B4-BE49-F238E27FC236}">
              <a16:creationId xmlns:a16="http://schemas.microsoft.com/office/drawing/2014/main" id="{00000000-0008-0000-0300-000081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0" name="財政構造の弾力性グラフ枠">
          <a:extLst>
            <a:ext uri="{FF2B5EF4-FFF2-40B4-BE49-F238E27FC236}">
              <a16:creationId xmlns:a16="http://schemas.microsoft.com/office/drawing/2014/main" id="{00000000-0008-0000-0300-000082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24493</xdr:rowOff>
    </xdr:from>
    <xdr:to>
      <xdr:col>23</xdr:col>
      <xdr:colOff>133350</xdr:colOff>
      <xdr:row>66</xdr:row>
      <xdr:rowOff>134257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953000" y="10140043"/>
          <a:ext cx="0" cy="13099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106334</xdr:rowOff>
    </xdr:from>
    <xdr:ext cx="762000" cy="259045"/>
    <xdr:sp macro="" textlink="">
      <xdr:nvSpPr>
        <xdr:cNvPr id="132" name="財政構造の弾力性最小値テキスト">
          <a:extLst>
            <a:ext uri="{FF2B5EF4-FFF2-40B4-BE49-F238E27FC236}">
              <a16:creationId xmlns:a16="http://schemas.microsoft.com/office/drawing/2014/main" id="{00000000-0008-0000-0300-000084000000}"/>
            </a:ext>
          </a:extLst>
        </xdr:cNvPr>
        <xdr:cNvSpPr txBox="1"/>
      </xdr:nvSpPr>
      <xdr:spPr>
        <a:xfrm>
          <a:off x="5041900" y="1142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134257</xdr:rowOff>
    </xdr:from>
    <xdr:to>
      <xdr:col>24</xdr:col>
      <xdr:colOff>12700</xdr:colOff>
      <xdr:row>66</xdr:row>
      <xdr:rowOff>134257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144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110870</xdr:rowOff>
    </xdr:from>
    <xdr:ext cx="762000" cy="259045"/>
    <xdr:sp macro="" textlink="">
      <xdr:nvSpPr>
        <xdr:cNvPr id="134" name="財政構造の弾力性最大値テキスト">
          <a:extLst>
            <a:ext uri="{FF2B5EF4-FFF2-40B4-BE49-F238E27FC236}">
              <a16:creationId xmlns:a16="http://schemas.microsoft.com/office/drawing/2014/main" id="{00000000-0008-0000-0300-000086000000}"/>
            </a:ext>
          </a:extLst>
        </xdr:cNvPr>
        <xdr:cNvSpPr txBox="1"/>
      </xdr:nvSpPr>
      <xdr:spPr>
        <a:xfrm>
          <a:off x="5041900" y="988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24493</xdr:rowOff>
    </xdr:from>
    <xdr:to>
      <xdr:col>24</xdr:col>
      <xdr:colOff>12700</xdr:colOff>
      <xdr:row>59</xdr:row>
      <xdr:rowOff>24493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864100" y="1014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84183</xdr:rowOff>
    </xdr:from>
    <xdr:to>
      <xdr:col>23</xdr:col>
      <xdr:colOff>133350</xdr:colOff>
      <xdr:row>65</xdr:row>
      <xdr:rowOff>133350</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4114800" y="11056983"/>
          <a:ext cx="838200" cy="220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42108</xdr:rowOff>
    </xdr:from>
    <xdr:ext cx="762000" cy="259045"/>
    <xdr:sp macro="" textlink="">
      <xdr:nvSpPr>
        <xdr:cNvPr id="137" name="財政構造の弾力性平均値テキスト">
          <a:extLst>
            <a:ext uri="{FF2B5EF4-FFF2-40B4-BE49-F238E27FC236}">
              <a16:creationId xmlns:a16="http://schemas.microsoft.com/office/drawing/2014/main" id="{00000000-0008-0000-0300-000089000000}"/>
            </a:ext>
          </a:extLst>
        </xdr:cNvPr>
        <xdr:cNvSpPr txBox="1"/>
      </xdr:nvSpPr>
      <xdr:spPr>
        <a:xfrm>
          <a:off x="5041900" y="106720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25581</xdr:rowOff>
    </xdr:from>
    <xdr:to>
      <xdr:col>23</xdr:col>
      <xdr:colOff>184150</xdr:colOff>
      <xdr:row>63</xdr:row>
      <xdr:rowOff>127181</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902200" y="1082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15240</xdr:rowOff>
    </xdr:from>
    <xdr:to>
      <xdr:col>19</xdr:col>
      <xdr:colOff>133350</xdr:colOff>
      <xdr:row>64</xdr:row>
      <xdr:rowOff>84183</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3225800" y="10988040"/>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148772</xdr:rowOff>
    </xdr:from>
    <xdr:to>
      <xdr:col>19</xdr:col>
      <xdr:colOff>184150</xdr:colOff>
      <xdr:row>63</xdr:row>
      <xdr:rowOff>78922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4064000" y="1077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89099</xdr:rowOff>
    </xdr:from>
    <xdr:ext cx="7366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3733800" y="1054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15240</xdr:rowOff>
    </xdr:from>
    <xdr:to>
      <xdr:col>15</xdr:col>
      <xdr:colOff>82550</xdr:colOff>
      <xdr:row>64</xdr:row>
      <xdr:rowOff>15240</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2336800" y="109880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79828</xdr:rowOff>
    </xdr:from>
    <xdr:to>
      <xdr:col>15</xdr:col>
      <xdr:colOff>133350</xdr:colOff>
      <xdr:row>63</xdr:row>
      <xdr:rowOff>9978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3175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20155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844800" y="1047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47897</xdr:rowOff>
    </xdr:from>
    <xdr:to>
      <xdr:col>11</xdr:col>
      <xdr:colOff>31750</xdr:colOff>
      <xdr:row>64</xdr:row>
      <xdr:rowOff>15240</xdr:rowOff>
    </xdr:to>
    <xdr:cxnSp macro="">
      <xdr:nvCxnSpPr>
        <xdr:cNvPr id="145" name="直線コネクタ 144">
          <a:extLst>
            <a:ext uri="{FF2B5EF4-FFF2-40B4-BE49-F238E27FC236}">
              <a16:creationId xmlns:a16="http://schemas.microsoft.com/office/drawing/2014/main" id="{00000000-0008-0000-0300-000091000000}"/>
            </a:ext>
          </a:extLst>
        </xdr:cNvPr>
        <xdr:cNvCxnSpPr/>
      </xdr:nvCxnSpPr>
      <xdr:spPr>
        <a:xfrm>
          <a:off x="1447800" y="10677797"/>
          <a:ext cx="889000" cy="310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9978</xdr:rowOff>
    </xdr:from>
    <xdr:to>
      <xdr:col>11</xdr:col>
      <xdr:colOff>82550</xdr:colOff>
      <xdr:row>61</xdr:row>
      <xdr:rowOff>111578</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2286000" y="104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121755</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955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128996</xdr:rowOff>
    </xdr:from>
    <xdr:to>
      <xdr:col>7</xdr:col>
      <xdr:colOff>31750</xdr:colOff>
      <xdr:row>64</xdr:row>
      <xdr:rowOff>59146</xdr:rowOff>
    </xdr:to>
    <xdr:sp macro="" textlink="">
      <xdr:nvSpPr>
        <xdr:cNvPr id="148" name="フローチャート: 判断 147">
          <a:extLst>
            <a:ext uri="{FF2B5EF4-FFF2-40B4-BE49-F238E27FC236}">
              <a16:creationId xmlns:a16="http://schemas.microsoft.com/office/drawing/2014/main" id="{00000000-0008-0000-0300-000094000000}"/>
            </a:ext>
          </a:extLst>
        </xdr:cNvPr>
        <xdr:cNvSpPr/>
      </xdr:nvSpPr>
      <xdr:spPr>
        <a:xfrm>
          <a:off x="1397000" y="1093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43923</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066800" y="11016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82550</xdr:rowOff>
    </xdr:from>
    <xdr:to>
      <xdr:col>23</xdr:col>
      <xdr:colOff>184150</xdr:colOff>
      <xdr:row>66</xdr:row>
      <xdr:rowOff>12700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902200" y="1122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54627</xdr:rowOff>
    </xdr:from>
    <xdr:ext cx="762000" cy="259045"/>
    <xdr:sp macro="" textlink="">
      <xdr:nvSpPr>
        <xdr:cNvPr id="156" name="財政構造の弾力性該当値テキスト">
          <a:extLst>
            <a:ext uri="{FF2B5EF4-FFF2-40B4-BE49-F238E27FC236}">
              <a16:creationId xmlns:a16="http://schemas.microsoft.com/office/drawing/2014/main" id="{00000000-0008-0000-0300-00009C000000}"/>
            </a:ext>
          </a:extLst>
        </xdr:cNvPr>
        <xdr:cNvSpPr txBox="1"/>
      </xdr:nvSpPr>
      <xdr:spPr>
        <a:xfrm>
          <a:off x="5041900" y="1119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33383</xdr:rowOff>
    </xdr:from>
    <xdr:to>
      <xdr:col>19</xdr:col>
      <xdr:colOff>184150</xdr:colOff>
      <xdr:row>64</xdr:row>
      <xdr:rowOff>134983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4064000" y="11006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119760</xdr:rowOff>
    </xdr:from>
    <xdr:ext cx="7366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3733800" y="110925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135890</xdr:rowOff>
    </xdr:from>
    <xdr:to>
      <xdr:col>15</xdr:col>
      <xdr:colOff>133350</xdr:colOff>
      <xdr:row>64</xdr:row>
      <xdr:rowOff>66040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3175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50817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2844800" y="1102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135890</xdr:rowOff>
    </xdr:from>
    <xdr:to>
      <xdr:col>11</xdr:col>
      <xdr:colOff>82550</xdr:colOff>
      <xdr:row>64</xdr:row>
      <xdr:rowOff>66040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2286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50817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955800" y="1102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168547</xdr:rowOff>
    </xdr:from>
    <xdr:to>
      <xdr:col>7</xdr:col>
      <xdr:colOff>31750</xdr:colOff>
      <xdr:row>62</xdr:row>
      <xdr:rowOff>98697</xdr:rowOff>
    </xdr:to>
    <xdr:sp macro="" textlink="">
      <xdr:nvSpPr>
        <xdr:cNvPr id="163" name="楕円 162">
          <a:extLst>
            <a:ext uri="{FF2B5EF4-FFF2-40B4-BE49-F238E27FC236}">
              <a16:creationId xmlns:a16="http://schemas.microsoft.com/office/drawing/2014/main" id="{00000000-0008-0000-0300-0000A3000000}"/>
            </a:ext>
          </a:extLst>
        </xdr:cNvPr>
        <xdr:cNvSpPr/>
      </xdr:nvSpPr>
      <xdr:spPr>
        <a:xfrm>
          <a:off x="1397000" y="1062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108874</xdr:rowOff>
    </xdr:from>
    <xdr:ext cx="762000" cy="25904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1066800" y="10395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[263,934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6" name="正方形/長方形 175">
          <a:extLst>
            <a:ext uri="{FF2B5EF4-FFF2-40B4-BE49-F238E27FC236}">
              <a16:creationId xmlns:a16="http://schemas.microsoft.com/office/drawing/2014/main" id="{00000000-0008-0000-0300-0000B0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１人当たり決算額は前年度と比べ</a:t>
          </a:r>
          <a:r>
            <a:rPr kumimoji="1" lang="en-US" altLang="ja-JP" sz="1100">
              <a:solidFill>
                <a:schemeClr val="dk1"/>
              </a:solidFill>
              <a:effectLst/>
              <a:latin typeface="+mn-lt"/>
              <a:ea typeface="+mn-ea"/>
              <a:cs typeface="+mn-cs"/>
            </a:rPr>
            <a:t>13,454</a:t>
          </a:r>
          <a:r>
            <a:rPr kumimoji="1" lang="ja-JP" altLang="ja-JP" sz="1100">
              <a:solidFill>
                <a:schemeClr val="dk1"/>
              </a:solidFill>
              <a:effectLst/>
              <a:latin typeface="+mn-lt"/>
              <a:ea typeface="+mn-ea"/>
              <a:cs typeface="+mn-cs"/>
            </a:rPr>
            <a:t>円増加、前年度</a:t>
          </a:r>
          <a:r>
            <a:rPr kumimoji="1" lang="ja-JP" altLang="en-US" sz="1100">
              <a:solidFill>
                <a:schemeClr val="dk1"/>
              </a:solidFill>
              <a:effectLst/>
              <a:latin typeface="+mn-lt"/>
              <a:ea typeface="+mn-ea"/>
              <a:cs typeface="+mn-cs"/>
            </a:rPr>
            <a:t>よりは</a:t>
          </a:r>
          <a:r>
            <a:rPr kumimoji="1" lang="ja-JP" altLang="ja-JP" sz="1100">
              <a:solidFill>
                <a:schemeClr val="dk1"/>
              </a:solidFill>
              <a:effectLst/>
              <a:latin typeface="+mn-lt"/>
              <a:ea typeface="+mn-ea"/>
              <a:cs typeface="+mn-cs"/>
            </a:rPr>
            <a:t>類似団体平均</a:t>
          </a:r>
          <a:r>
            <a:rPr kumimoji="1" lang="ja-JP" altLang="en-US" sz="1100">
              <a:solidFill>
                <a:schemeClr val="dk1"/>
              </a:solidFill>
              <a:effectLst/>
              <a:latin typeface="+mn-lt"/>
              <a:ea typeface="+mn-ea"/>
              <a:cs typeface="+mn-cs"/>
            </a:rPr>
            <a:t>との差が縮まったものの、依然として高い値となっている</a:t>
          </a:r>
          <a:r>
            <a:rPr kumimoji="1" lang="ja-JP" altLang="ja-JP" sz="1100">
              <a:solidFill>
                <a:schemeClr val="dk1"/>
              </a:solidFill>
              <a:effectLst/>
              <a:latin typeface="+mn-lt"/>
              <a:ea typeface="+mn-ea"/>
              <a:cs typeface="+mn-cs"/>
            </a:rPr>
            <a:t>。分母側の人口減少は避けられないことから分子側の伸びを抑制する必要がある。</a:t>
          </a:r>
          <a:endParaRPr lang="ja-JP" altLang="ja-JP" sz="800">
            <a:effectLst/>
          </a:endParaRPr>
        </a:p>
        <a:p>
          <a:r>
            <a:rPr kumimoji="1" lang="ja-JP" altLang="ja-JP" sz="1100">
              <a:solidFill>
                <a:schemeClr val="dk1"/>
              </a:solidFill>
              <a:effectLst/>
              <a:latin typeface="+mn-lt"/>
              <a:ea typeface="+mn-ea"/>
              <a:cs typeface="+mn-cs"/>
            </a:rPr>
            <a:t>　人件費は</a:t>
          </a:r>
          <a:r>
            <a:rPr kumimoji="1" lang="ja-JP" altLang="en-US" sz="1100">
              <a:solidFill>
                <a:schemeClr val="dk1"/>
              </a:solidFill>
              <a:effectLst/>
              <a:latin typeface="+mn-lt"/>
              <a:ea typeface="+mn-ea"/>
              <a:cs typeface="+mn-cs"/>
            </a:rPr>
            <a:t>給与改定により</a:t>
          </a:r>
          <a:r>
            <a:rPr kumimoji="1" lang="ja-JP" altLang="ja-JP" sz="1100">
              <a:solidFill>
                <a:schemeClr val="dk1"/>
              </a:solidFill>
              <a:effectLst/>
              <a:latin typeface="+mn-lt"/>
              <a:ea typeface="+mn-ea"/>
              <a:cs typeface="+mn-cs"/>
            </a:rPr>
            <a:t>前年度比較で</a:t>
          </a:r>
          <a:r>
            <a:rPr kumimoji="1" lang="en-US" altLang="ja-JP" sz="1100">
              <a:solidFill>
                <a:schemeClr val="dk1"/>
              </a:solidFill>
              <a:effectLst/>
              <a:latin typeface="+mn-lt"/>
              <a:ea typeface="+mn-ea"/>
              <a:cs typeface="+mn-cs"/>
            </a:rPr>
            <a:t>192,350</a:t>
          </a:r>
          <a:r>
            <a:rPr kumimoji="1" lang="ja-JP" altLang="ja-JP" sz="1100">
              <a:solidFill>
                <a:schemeClr val="dk1"/>
              </a:solidFill>
              <a:effectLst/>
              <a:latin typeface="+mn-lt"/>
              <a:ea typeface="+mn-ea"/>
              <a:cs typeface="+mn-cs"/>
            </a:rPr>
            <a:t>千円（</a:t>
          </a:r>
          <a:r>
            <a:rPr kumimoji="1" lang="en-US" altLang="ja-JP" sz="1100">
              <a:solidFill>
                <a:schemeClr val="dk1"/>
              </a:solidFill>
              <a:effectLst/>
              <a:latin typeface="+mn-lt"/>
              <a:ea typeface="+mn-ea"/>
              <a:cs typeface="+mn-cs"/>
            </a:rPr>
            <a:t>10.1</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となったものの、物件費は公共施設の解体撤去</a:t>
          </a:r>
          <a:r>
            <a:rPr kumimoji="1" lang="ja-JP" altLang="en-US" sz="1100">
              <a:solidFill>
                <a:schemeClr val="dk1"/>
              </a:solidFill>
              <a:effectLst/>
              <a:latin typeface="+mn-lt"/>
              <a:ea typeface="+mn-ea"/>
              <a:cs typeface="+mn-cs"/>
            </a:rPr>
            <a:t>の減</a:t>
          </a:r>
          <a:r>
            <a:rPr kumimoji="1" lang="ja-JP" altLang="ja-JP" sz="1100">
              <a:solidFill>
                <a:schemeClr val="dk1"/>
              </a:solidFill>
              <a:effectLst/>
              <a:latin typeface="+mn-lt"/>
              <a:ea typeface="+mn-ea"/>
              <a:cs typeface="+mn-cs"/>
            </a:rPr>
            <a:t>等により</a:t>
          </a:r>
          <a:r>
            <a:rPr kumimoji="1" lang="en-US" altLang="ja-JP" sz="1100">
              <a:solidFill>
                <a:schemeClr val="dk1"/>
              </a:solidFill>
              <a:effectLst/>
              <a:latin typeface="+mn-lt"/>
              <a:ea typeface="+mn-ea"/>
              <a:cs typeface="+mn-cs"/>
            </a:rPr>
            <a:t>40,445</a:t>
          </a:r>
          <a:r>
            <a:rPr kumimoji="1" lang="ja-JP" altLang="en-US" sz="1100">
              <a:solidFill>
                <a:schemeClr val="dk1"/>
              </a:solidFill>
              <a:effectLst/>
              <a:latin typeface="+mn-lt"/>
              <a:ea typeface="+mn-ea"/>
              <a:cs typeface="+mn-cs"/>
            </a:rPr>
            <a:t>千円（</a:t>
          </a:r>
          <a:r>
            <a:rPr kumimoji="1" lang="en-US" altLang="ja-JP" sz="1100">
              <a:solidFill>
                <a:schemeClr val="dk1"/>
              </a:solidFill>
              <a:effectLst/>
              <a:latin typeface="+mn-lt"/>
              <a:ea typeface="+mn-ea"/>
              <a:cs typeface="+mn-cs"/>
            </a:rPr>
            <a:t>2.5</a:t>
          </a:r>
          <a:r>
            <a:rPr kumimoji="1" lang="ja-JP" altLang="en-US" sz="1100">
              <a:solidFill>
                <a:schemeClr val="dk1"/>
              </a:solidFill>
              <a:effectLst/>
              <a:latin typeface="+mn-lt"/>
              <a:ea typeface="+mn-ea"/>
              <a:cs typeface="+mn-cs"/>
            </a:rPr>
            <a:t>％）の減</a:t>
          </a:r>
          <a:r>
            <a:rPr kumimoji="1" lang="ja-JP" altLang="ja-JP" sz="1100">
              <a:solidFill>
                <a:schemeClr val="dk1"/>
              </a:solidFill>
              <a:effectLst/>
              <a:latin typeface="+mn-lt"/>
              <a:ea typeface="+mn-ea"/>
              <a:cs typeface="+mn-cs"/>
            </a:rPr>
            <a:t>となった。</a:t>
          </a:r>
          <a:endParaRPr lang="ja-JP" altLang="ja-JP" sz="8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人口</a:t>
          </a:r>
          <a:r>
            <a:rPr kumimoji="1" lang="en-US" altLang="ja-JP" sz="1100">
              <a:solidFill>
                <a:schemeClr val="dk1"/>
              </a:solidFill>
              <a:effectLst/>
              <a:latin typeface="+mn-lt"/>
              <a:ea typeface="+mn-ea"/>
              <a:cs typeface="+mn-cs"/>
            </a:rPr>
            <a:t>1,000</a:t>
          </a:r>
          <a:r>
            <a:rPr kumimoji="1" lang="ja-JP" altLang="en-US" sz="1100">
              <a:solidFill>
                <a:schemeClr val="dk1"/>
              </a:solidFill>
              <a:effectLst/>
              <a:latin typeface="+mn-lt"/>
              <a:ea typeface="+mn-ea"/>
              <a:cs typeface="+mn-cs"/>
            </a:rPr>
            <a:t>人あたり職員数が多い（類似団体比較</a:t>
          </a:r>
          <a:r>
            <a:rPr kumimoji="1" lang="en-US" altLang="ja-JP" sz="1100">
              <a:solidFill>
                <a:schemeClr val="dk1"/>
              </a:solidFill>
              <a:effectLst/>
              <a:latin typeface="+mn-lt"/>
              <a:ea typeface="+mn-ea"/>
              <a:cs typeface="+mn-cs"/>
            </a:rPr>
            <a:t>3.32</a:t>
          </a:r>
          <a:r>
            <a:rPr kumimoji="1" lang="ja-JP" altLang="en-US" sz="1100">
              <a:solidFill>
                <a:schemeClr val="dk1"/>
              </a:solidFill>
              <a:effectLst/>
              <a:latin typeface="+mn-lt"/>
              <a:ea typeface="+mn-ea"/>
              <a:cs typeface="+mn-cs"/>
            </a:rPr>
            <a:t>人増）ことの影響が大きい</a:t>
          </a:r>
          <a:r>
            <a:rPr kumimoji="1" lang="ja-JP" altLang="ja-JP" sz="1100">
              <a:solidFill>
                <a:schemeClr val="dk1"/>
              </a:solidFill>
              <a:effectLst/>
              <a:latin typeface="+mn-lt"/>
              <a:ea typeface="+mn-ea"/>
              <a:cs typeface="+mn-cs"/>
            </a:rPr>
            <a:t>。</a:t>
          </a:r>
          <a:endParaRPr lang="ja-JP" altLang="ja-JP" sz="800">
            <a:effectLst/>
          </a:endParaRPr>
        </a:p>
      </xdr:txBody>
    </xdr:sp>
    <xdr:clientData/>
  </xdr:twoCellAnchor>
  <xdr:oneCellAnchor>
    <xdr:from>
      <xdr:col>3</xdr:col>
      <xdr:colOff>95250</xdr:colOff>
      <xdr:row>77</xdr:row>
      <xdr:rowOff>6350</xdr:rowOff>
    </xdr:from>
    <xdr:ext cx="349839" cy="225703"/>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159232</xdr:rowOff>
    </xdr:from>
    <xdr:to>
      <xdr:col>23</xdr:col>
      <xdr:colOff>133350</xdr:colOff>
      <xdr:row>88</xdr:row>
      <xdr:rowOff>66247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703782"/>
          <a:ext cx="0" cy="14500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38324</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125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66247</xdr:rowOff>
    </xdr:from>
    <xdr:to>
      <xdr:col>24</xdr:col>
      <xdr:colOff>12700</xdr:colOff>
      <xdr:row>88</xdr:row>
      <xdr:rowOff>66247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153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74159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44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159232</xdr:rowOff>
    </xdr:from>
    <xdr:to>
      <xdr:col>24</xdr:col>
      <xdr:colOff>12700</xdr:colOff>
      <xdr:row>79</xdr:row>
      <xdr:rowOff>159232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703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14723</xdr:rowOff>
    </xdr:from>
    <xdr:to>
      <xdr:col>23</xdr:col>
      <xdr:colOff>133350</xdr:colOff>
      <xdr:row>81</xdr:row>
      <xdr:rowOff>41777</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902173"/>
          <a:ext cx="838200" cy="27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139999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68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123472</xdr:rowOff>
    </xdr:from>
    <xdr:to>
      <xdr:col>23</xdr:col>
      <xdr:colOff>184150</xdr:colOff>
      <xdr:row>81</xdr:row>
      <xdr:rowOff>53622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83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143864</xdr:rowOff>
    </xdr:from>
    <xdr:to>
      <xdr:col>19</xdr:col>
      <xdr:colOff>133350</xdr:colOff>
      <xdr:row>81</xdr:row>
      <xdr:rowOff>14723</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3859864"/>
          <a:ext cx="889000" cy="42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44190</xdr:rowOff>
    </xdr:from>
    <xdr:to>
      <xdr:col>19</xdr:col>
      <xdr:colOff>184150</xdr:colOff>
      <xdr:row>80</xdr:row>
      <xdr:rowOff>145790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76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155967</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35290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120839</xdr:rowOff>
    </xdr:from>
    <xdr:to>
      <xdr:col>15</xdr:col>
      <xdr:colOff>82550</xdr:colOff>
      <xdr:row>80</xdr:row>
      <xdr:rowOff>143864</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836839"/>
          <a:ext cx="889000" cy="23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35708</xdr:rowOff>
    </xdr:from>
    <xdr:to>
      <xdr:col>15</xdr:col>
      <xdr:colOff>133350</xdr:colOff>
      <xdr:row>80</xdr:row>
      <xdr:rowOff>137308</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75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147485</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3520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100648</xdr:rowOff>
    </xdr:from>
    <xdr:to>
      <xdr:col>11</xdr:col>
      <xdr:colOff>31750</xdr:colOff>
      <xdr:row>80</xdr:row>
      <xdr:rowOff>120839</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3816648"/>
          <a:ext cx="889000" cy="20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22316</xdr:rowOff>
    </xdr:from>
    <xdr:to>
      <xdr:col>11</xdr:col>
      <xdr:colOff>82550</xdr:colOff>
      <xdr:row>80</xdr:row>
      <xdr:rowOff>123916</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73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134093</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507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69379</xdr:rowOff>
    </xdr:from>
    <xdr:to>
      <xdr:col>7</xdr:col>
      <xdr:colOff>31750</xdr:colOff>
      <xdr:row>80</xdr:row>
      <xdr:rowOff>170979</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78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155756</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871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162427</xdr:rowOff>
    </xdr:from>
    <xdr:to>
      <xdr:col>23</xdr:col>
      <xdr:colOff>184150</xdr:colOff>
      <xdr:row>81</xdr:row>
      <xdr:rowOff>92577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878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134504</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850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135373</xdr:rowOff>
    </xdr:from>
    <xdr:to>
      <xdr:col>19</xdr:col>
      <xdr:colOff>184150</xdr:colOff>
      <xdr:row>81</xdr:row>
      <xdr:rowOff>65523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851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50300</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9377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93064</xdr:rowOff>
    </xdr:from>
    <xdr:to>
      <xdr:col>15</xdr:col>
      <xdr:colOff>133350</xdr:colOff>
      <xdr:row>81</xdr:row>
      <xdr:rowOff>23214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809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7991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895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70039</xdr:rowOff>
    </xdr:from>
    <xdr:to>
      <xdr:col>11</xdr:col>
      <xdr:colOff>82550</xdr:colOff>
      <xdr:row>81</xdr:row>
      <xdr:rowOff>189</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786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156416</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872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49848</xdr:rowOff>
    </xdr:from>
    <xdr:to>
      <xdr:col>7</xdr:col>
      <xdr:colOff>31750</xdr:colOff>
      <xdr:row>80</xdr:row>
      <xdr:rowOff>151448</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76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161625</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534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前年比で</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ポイント増となり、類似団体平均との差は</a:t>
          </a:r>
          <a:r>
            <a:rPr kumimoji="1" lang="en-US" altLang="ja-JP" sz="1100">
              <a:solidFill>
                <a:schemeClr val="dk1"/>
              </a:solidFill>
              <a:effectLst/>
              <a:latin typeface="+mn-lt"/>
              <a:ea typeface="+mn-ea"/>
              <a:cs typeface="+mn-cs"/>
            </a:rPr>
            <a:t>3.5</a:t>
          </a:r>
          <a:r>
            <a:rPr kumimoji="1" lang="ja-JP" altLang="ja-JP" sz="1100">
              <a:solidFill>
                <a:schemeClr val="dk1"/>
              </a:solidFill>
              <a:effectLst/>
              <a:latin typeface="+mn-lt"/>
              <a:ea typeface="+mn-ea"/>
              <a:cs typeface="+mn-cs"/>
            </a:rPr>
            <a:t>ポイントに縮小した。</a:t>
          </a:r>
          <a:endParaRPr lang="ja-JP" altLang="ja-JP" sz="800">
            <a:effectLst/>
          </a:endParaRPr>
        </a:p>
        <a:p>
          <a:r>
            <a:rPr kumimoji="1" lang="ja-JP" altLang="ja-JP" sz="1100">
              <a:solidFill>
                <a:schemeClr val="dk1"/>
              </a:solidFill>
              <a:effectLst/>
              <a:latin typeface="+mn-lt"/>
              <a:ea typeface="+mn-ea"/>
              <a:cs typeface="+mn-cs"/>
            </a:rPr>
            <a:t>　給与改定の影響を大きく受けやすい</a:t>
          </a:r>
          <a:r>
            <a:rPr kumimoji="1" lang="ja-JP" altLang="en-US" sz="1100">
              <a:solidFill>
                <a:schemeClr val="dk1"/>
              </a:solidFill>
              <a:effectLst/>
              <a:latin typeface="+mn-lt"/>
              <a:ea typeface="+mn-ea"/>
              <a:cs typeface="+mn-cs"/>
            </a:rPr>
            <a:t>号給にある会計年度任用職員</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割合が</a:t>
          </a:r>
          <a:r>
            <a:rPr kumimoji="1" lang="ja-JP" altLang="ja-JP" sz="1100">
              <a:solidFill>
                <a:schemeClr val="dk1"/>
              </a:solidFill>
              <a:effectLst/>
              <a:latin typeface="+mn-lt"/>
              <a:ea typeface="+mn-ea"/>
              <a:cs typeface="+mn-cs"/>
            </a:rPr>
            <a:t>高かった</a:t>
          </a:r>
          <a:r>
            <a:rPr kumimoji="1" lang="ja-JP" altLang="en-US" sz="1100">
              <a:solidFill>
                <a:schemeClr val="dk1"/>
              </a:solidFill>
              <a:effectLst/>
              <a:latin typeface="+mn-lt"/>
              <a:ea typeface="+mn-ea"/>
              <a:cs typeface="+mn-cs"/>
            </a:rPr>
            <a:t>ことによる</a:t>
          </a:r>
          <a:r>
            <a:rPr kumimoji="1" lang="ja-JP" altLang="ja-JP" sz="1100">
              <a:solidFill>
                <a:schemeClr val="dk1"/>
              </a:solidFill>
              <a:effectLst/>
              <a:latin typeface="+mn-lt"/>
              <a:ea typeface="+mn-ea"/>
              <a:cs typeface="+mn-cs"/>
            </a:rPr>
            <a:t>ものと考えられる。</a:t>
          </a:r>
          <a:endParaRPr lang="ja-JP" altLang="ja-JP" sz="800">
            <a:effectLst/>
          </a:endParaRPr>
        </a:p>
        <a:p>
          <a:r>
            <a:rPr kumimoji="1" lang="ja-JP" altLang="ja-JP" sz="1100">
              <a:solidFill>
                <a:schemeClr val="dk1"/>
              </a:solidFill>
              <a:effectLst/>
              <a:latin typeface="+mn-lt"/>
              <a:ea typeface="+mn-ea"/>
              <a:cs typeface="+mn-cs"/>
            </a:rPr>
            <a:t>　総人件費の削減に努める一方でラスパイレス指数の改善にも取り組む必要があり、両方のバランスを取りながら適正な定員管理を進める。</a:t>
          </a:r>
          <a:endParaRPr lang="ja-JP" altLang="ja-JP" sz="8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80</xdr:row>
      <xdr:rowOff>165100</xdr:rowOff>
    </xdr:from>
    <xdr:to>
      <xdr:col>81</xdr:col>
      <xdr:colOff>44450</xdr:colOff>
      <xdr:row>81</xdr:row>
      <xdr:rowOff>33866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179800" y="13881100"/>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144586</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5463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1059</xdr:rowOff>
    </xdr:from>
    <xdr:to>
      <xdr:col>81</xdr:col>
      <xdr:colOff>95250</xdr:colOff>
      <xdr:row>85</xdr:row>
      <xdr:rowOff>102659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80</xdr:row>
      <xdr:rowOff>124884</xdr:rowOff>
    </xdr:from>
    <xdr:to>
      <xdr:col>77</xdr:col>
      <xdr:colOff>44450</xdr:colOff>
      <xdr:row>80</xdr:row>
      <xdr:rowOff>165100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5290800" y="1384088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1059</xdr:rowOff>
    </xdr:from>
    <xdr:to>
      <xdr:col>77</xdr:col>
      <xdr:colOff>95250</xdr:colOff>
      <xdr:row>85</xdr:row>
      <xdr:rowOff>102659</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87436</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6606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80</xdr:row>
      <xdr:rowOff>44450</xdr:rowOff>
    </xdr:from>
    <xdr:to>
      <xdr:col>72</xdr:col>
      <xdr:colOff>203200</xdr:colOff>
      <xdr:row>80</xdr:row>
      <xdr:rowOff>124884</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4401800" y="13760450"/>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80</xdr:row>
      <xdr:rowOff>44450</xdr:rowOff>
    </xdr:from>
    <xdr:to>
      <xdr:col>68</xdr:col>
      <xdr:colOff>152400</xdr:colOff>
      <xdr:row>80</xdr:row>
      <xdr:rowOff>124884</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3512800" y="13760450"/>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31750</xdr:rowOff>
    </xdr:from>
    <xdr:to>
      <xdr:col>64</xdr:col>
      <xdr:colOff>152400</xdr:colOff>
      <xdr:row>84</xdr:row>
      <xdr:rowOff>133350</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118127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80</xdr:row>
      <xdr:rowOff>154516</xdr:rowOff>
    </xdr:from>
    <xdr:to>
      <xdr:col>81</xdr:col>
      <xdr:colOff>95250</xdr:colOff>
      <xdr:row>81</xdr:row>
      <xdr:rowOff>84666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3870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79</xdr:row>
      <xdr:rowOff>171043</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3715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80</xdr:row>
      <xdr:rowOff>114300</xdr:rowOff>
    </xdr:from>
    <xdr:to>
      <xdr:col>77</xdr:col>
      <xdr:colOff>95250</xdr:colOff>
      <xdr:row>81</xdr:row>
      <xdr:rowOff>44450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3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54627</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359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80</xdr:row>
      <xdr:rowOff>74084</xdr:rowOff>
    </xdr:from>
    <xdr:to>
      <xdr:col>73</xdr:col>
      <xdr:colOff>44450</xdr:colOff>
      <xdr:row>81</xdr:row>
      <xdr:rowOff>4234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379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14411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3558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79</xdr:row>
      <xdr:rowOff>165100</xdr:rowOff>
    </xdr:from>
    <xdr:to>
      <xdr:col>68</xdr:col>
      <xdr:colOff>203200</xdr:colOff>
      <xdr:row>80</xdr:row>
      <xdr:rowOff>95250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370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78</xdr:row>
      <xdr:rowOff>105427</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347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80</xdr:row>
      <xdr:rowOff>74084</xdr:rowOff>
    </xdr:from>
    <xdr:to>
      <xdr:col>64</xdr:col>
      <xdr:colOff>152400</xdr:colOff>
      <xdr:row>81</xdr:row>
      <xdr:rowOff>4234</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379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14411</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3558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前年比で</a:t>
          </a:r>
          <a:r>
            <a:rPr kumimoji="1" lang="en-US" altLang="ja-JP" sz="1100">
              <a:solidFill>
                <a:schemeClr val="dk1"/>
              </a:solidFill>
              <a:effectLst/>
              <a:latin typeface="+mn-lt"/>
              <a:ea typeface="+mn-ea"/>
              <a:cs typeface="+mn-cs"/>
            </a:rPr>
            <a:t>0.74</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し、類似団体平均との差は</a:t>
          </a:r>
          <a:r>
            <a:rPr kumimoji="1" lang="en-US" altLang="ja-JP" sz="1100">
              <a:solidFill>
                <a:schemeClr val="dk1"/>
              </a:solidFill>
              <a:effectLst/>
              <a:latin typeface="+mn-lt"/>
              <a:ea typeface="+mn-ea"/>
              <a:cs typeface="+mn-cs"/>
            </a:rPr>
            <a:t>3.32</a:t>
          </a:r>
          <a:r>
            <a:rPr kumimoji="1" lang="ja-JP" altLang="ja-JP" sz="1100">
              <a:solidFill>
                <a:schemeClr val="dk1"/>
              </a:solidFill>
              <a:effectLst/>
              <a:latin typeface="+mn-lt"/>
              <a:ea typeface="+mn-ea"/>
              <a:cs typeface="+mn-cs"/>
            </a:rPr>
            <a:t>ポイントに</a:t>
          </a:r>
          <a:r>
            <a:rPr kumimoji="1" lang="ja-JP" altLang="en-US" sz="1100">
              <a:solidFill>
                <a:schemeClr val="dk1"/>
              </a:solidFill>
              <a:effectLst/>
              <a:latin typeface="+mn-lt"/>
              <a:ea typeface="+mn-ea"/>
              <a:cs typeface="+mn-cs"/>
            </a:rPr>
            <a:t>拡大</a:t>
          </a:r>
          <a:r>
            <a:rPr kumimoji="1" lang="ja-JP" altLang="ja-JP" sz="1100">
              <a:solidFill>
                <a:schemeClr val="dk1"/>
              </a:solidFill>
              <a:effectLst/>
              <a:latin typeface="+mn-lt"/>
              <a:ea typeface="+mn-ea"/>
              <a:cs typeface="+mn-cs"/>
            </a:rPr>
            <a:t>した。</a:t>
          </a:r>
          <a:endParaRPr lang="ja-JP" altLang="ja-JP" sz="8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再任用職員や定年延長の影響を含め、一般職及び会計年度任用職員の増</a:t>
          </a:r>
          <a:r>
            <a:rPr kumimoji="1" lang="ja-JP" altLang="ja-JP" sz="1100">
              <a:solidFill>
                <a:schemeClr val="dk1"/>
              </a:solidFill>
              <a:effectLst/>
              <a:latin typeface="+mn-lt"/>
              <a:ea typeface="+mn-ea"/>
              <a:cs typeface="+mn-cs"/>
            </a:rPr>
            <a:t>が影響したものである。</a:t>
          </a:r>
          <a:endParaRPr lang="ja-JP" altLang="ja-JP" sz="800">
            <a:effectLst/>
          </a:endParaRPr>
        </a:p>
        <a:p>
          <a:r>
            <a:rPr kumimoji="1" lang="ja-JP" altLang="ja-JP" sz="1100">
              <a:solidFill>
                <a:schemeClr val="dk1"/>
              </a:solidFill>
              <a:effectLst/>
              <a:latin typeface="+mn-lt"/>
              <a:ea typeface="+mn-ea"/>
              <a:cs typeface="+mn-cs"/>
            </a:rPr>
            <a:t>　今後は再任用職員や定年延長</a:t>
          </a:r>
          <a:r>
            <a:rPr kumimoji="1" lang="ja-JP" altLang="en-US" sz="1100">
              <a:solidFill>
                <a:schemeClr val="dk1"/>
              </a:solidFill>
              <a:effectLst/>
              <a:latin typeface="+mn-lt"/>
              <a:ea typeface="+mn-ea"/>
              <a:cs typeface="+mn-cs"/>
            </a:rPr>
            <a:t>による影響を考慮</a:t>
          </a:r>
          <a:r>
            <a:rPr kumimoji="1" lang="ja-JP" altLang="ja-JP" sz="1100">
              <a:solidFill>
                <a:schemeClr val="dk1"/>
              </a:solidFill>
              <a:effectLst/>
              <a:latin typeface="+mn-lt"/>
              <a:ea typeface="+mn-ea"/>
              <a:cs typeface="+mn-cs"/>
            </a:rPr>
            <a:t>しつつ、定員管理計画に基づ</a:t>
          </a:r>
          <a:r>
            <a:rPr kumimoji="1" lang="ja-JP" altLang="en-US" sz="1100">
              <a:solidFill>
                <a:schemeClr val="dk1"/>
              </a:solidFill>
              <a:effectLst/>
              <a:latin typeface="+mn-lt"/>
              <a:ea typeface="+mn-ea"/>
              <a:cs typeface="+mn-cs"/>
            </a:rPr>
            <a:t>く計画的な職員採用に努めるとともに、</a:t>
          </a:r>
          <a:r>
            <a:rPr kumimoji="1" lang="ja-JP" altLang="ja-JP" sz="1100">
              <a:solidFill>
                <a:schemeClr val="dk1"/>
              </a:solidFill>
              <a:effectLst/>
              <a:latin typeface="+mn-lt"/>
              <a:ea typeface="+mn-ea"/>
              <a:cs typeface="+mn-cs"/>
            </a:rPr>
            <a:t>適材適所・適正配置を基本とした定員管理を推進していく。</a:t>
          </a:r>
          <a:endParaRPr lang="ja-JP" altLang="ja-JP" sz="800">
            <a:effectLst/>
          </a:endParaRP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158024</xdr:rowOff>
    </xdr:from>
    <xdr:to>
      <xdr:col>81</xdr:col>
      <xdr:colOff>44450</xdr:colOff>
      <xdr:row>67</xdr:row>
      <xdr:rowOff>71392</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02124"/>
          <a:ext cx="0" cy="14564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43469</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30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71392</xdr:rowOff>
    </xdr:from>
    <xdr:to>
      <xdr:col>81</xdr:col>
      <xdr:colOff>133350</xdr:colOff>
      <xdr:row>67</xdr:row>
      <xdr:rowOff>71392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8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72951</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45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158024</xdr:rowOff>
    </xdr:from>
    <xdr:to>
      <xdr:col>81</xdr:col>
      <xdr:colOff>133350</xdr:colOff>
      <xdr:row>58</xdr:row>
      <xdr:rowOff>158024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0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125549</xdr:rowOff>
    </xdr:from>
    <xdr:to>
      <xdr:col>81</xdr:col>
      <xdr:colOff>44450</xdr:colOff>
      <xdr:row>65</xdr:row>
      <xdr:rowOff>81643</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1098349"/>
          <a:ext cx="838200" cy="12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160944</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447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125549</xdr:rowOff>
    </xdr:from>
    <xdr:to>
      <xdr:col>77</xdr:col>
      <xdr:colOff>44450</xdr:colOff>
      <xdr:row>64</xdr:row>
      <xdr:rowOff>127272</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5290800" y="11098349"/>
          <a:ext cx="889000" cy="1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101328</xdr:rowOff>
    </xdr:from>
    <xdr:to>
      <xdr:col>77</xdr:col>
      <xdr:colOff>95250</xdr:colOff>
      <xdr:row>62</xdr:row>
      <xdr:rowOff>31478</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55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41655</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3286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127272</xdr:rowOff>
    </xdr:from>
    <xdr:to>
      <xdr:col>72</xdr:col>
      <xdr:colOff>203200</xdr:colOff>
      <xdr:row>64</xdr:row>
      <xdr:rowOff>130719</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flipV="1">
          <a:off x="14401800" y="11100072"/>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99604</xdr:rowOff>
    </xdr:from>
    <xdr:to>
      <xdr:col>73</xdr:col>
      <xdr:colOff>44450</xdr:colOff>
      <xdr:row>62</xdr:row>
      <xdr:rowOff>29754</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558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39931</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326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87630</xdr:rowOff>
    </xdr:from>
    <xdr:to>
      <xdr:col>68</xdr:col>
      <xdr:colOff>152400</xdr:colOff>
      <xdr:row>64</xdr:row>
      <xdr:rowOff>130719</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1060430"/>
          <a:ext cx="889000" cy="43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61685</xdr:rowOff>
    </xdr:from>
    <xdr:to>
      <xdr:col>68</xdr:col>
      <xdr:colOff>203200</xdr:colOff>
      <xdr:row>61</xdr:row>
      <xdr:rowOff>163285</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52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2012</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289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159113</xdr:rowOff>
    </xdr:from>
    <xdr:to>
      <xdr:col>64</xdr:col>
      <xdr:colOff>152400</xdr:colOff>
      <xdr:row>63</xdr:row>
      <xdr:rowOff>89263</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789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99440</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557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30843</xdr:rowOff>
    </xdr:from>
    <xdr:to>
      <xdr:col>81</xdr:col>
      <xdr:colOff>95250</xdr:colOff>
      <xdr:row>65</xdr:row>
      <xdr:rowOff>132443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117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2920</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1147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74749</xdr:rowOff>
    </xdr:from>
    <xdr:to>
      <xdr:col>77</xdr:col>
      <xdr:colOff>95250</xdr:colOff>
      <xdr:row>65</xdr:row>
      <xdr:rowOff>4899</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1047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161126</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11339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76472</xdr:rowOff>
    </xdr:from>
    <xdr:to>
      <xdr:col>73</xdr:col>
      <xdr:colOff>44450</xdr:colOff>
      <xdr:row>65</xdr:row>
      <xdr:rowOff>6622</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104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162849</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1135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79919</xdr:rowOff>
    </xdr:from>
    <xdr:to>
      <xdr:col>68</xdr:col>
      <xdr:colOff>203200</xdr:colOff>
      <xdr:row>65</xdr:row>
      <xdr:rowOff>10069</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1052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166296</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1139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36830</xdr:rowOff>
    </xdr:from>
    <xdr:to>
      <xdr:col>64</xdr:col>
      <xdr:colOff>152400</xdr:colOff>
      <xdr:row>64</xdr:row>
      <xdr:rowOff>138430</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100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123207</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109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前年度比で</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し、類似団体平均との差は</a:t>
          </a:r>
          <a:r>
            <a:rPr kumimoji="1" lang="en-US" altLang="ja-JP" sz="1100">
              <a:solidFill>
                <a:schemeClr val="dk1"/>
              </a:solidFill>
              <a:effectLst/>
              <a:latin typeface="+mn-lt"/>
              <a:ea typeface="+mn-ea"/>
              <a:cs typeface="+mn-cs"/>
            </a:rPr>
            <a:t>3.4</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と微減</a:t>
          </a:r>
          <a:r>
            <a:rPr kumimoji="1" lang="ja-JP" altLang="ja-JP" sz="1100">
              <a:solidFill>
                <a:schemeClr val="dk1"/>
              </a:solidFill>
              <a:effectLst/>
              <a:latin typeface="+mn-lt"/>
              <a:ea typeface="+mn-ea"/>
              <a:cs typeface="+mn-cs"/>
            </a:rPr>
            <a:t>した。</a:t>
          </a:r>
          <a:r>
            <a:rPr kumimoji="1" lang="ja-JP" altLang="en-US" sz="1100">
              <a:solidFill>
                <a:schemeClr val="dk1"/>
              </a:solidFill>
              <a:effectLst/>
              <a:latin typeface="+mn-lt"/>
              <a:ea typeface="+mn-ea"/>
              <a:cs typeface="+mn-cs"/>
            </a:rPr>
            <a:t>合併特例債の償還額の減少に伴い</a:t>
          </a:r>
          <a:r>
            <a:rPr kumimoji="1" lang="ja-JP" altLang="ja-JP" sz="1100">
              <a:solidFill>
                <a:schemeClr val="dk1"/>
              </a:solidFill>
              <a:effectLst/>
              <a:latin typeface="+mn-lt"/>
              <a:ea typeface="+mn-ea"/>
              <a:cs typeface="+mn-cs"/>
            </a:rPr>
            <a:t>、公債費は今後減少する見通しであり、予算の選択と集中を徹底し町債発行の平準化に努め、プライマリーバランスの黒字を確保し引き続き比率改善を図る。</a:t>
          </a:r>
          <a:endParaRPr lang="ja-JP" altLang="ja-JP" sz="8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46143</xdr:rowOff>
    </xdr:from>
    <xdr:to>
      <xdr:col>81</xdr:col>
      <xdr:colOff>44450</xdr:colOff>
      <xdr:row>44</xdr:row>
      <xdr:rowOff>165100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89793"/>
          <a:ext cx="0" cy="1319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132520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33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46143</xdr:rowOff>
    </xdr:from>
    <xdr:to>
      <xdr:col>81</xdr:col>
      <xdr:colOff>133350</xdr:colOff>
      <xdr:row>37</xdr:row>
      <xdr:rowOff>46143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89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127423</xdr:rowOff>
    </xdr:from>
    <xdr:to>
      <xdr:col>81</xdr:col>
      <xdr:colOff>44450</xdr:colOff>
      <xdr:row>43</xdr:row>
      <xdr:rowOff>135467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7499773"/>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162577</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127423</xdr:rowOff>
    </xdr:from>
    <xdr:to>
      <xdr:col>77</xdr:col>
      <xdr:colOff>44450</xdr:colOff>
      <xdr:row>43</xdr:row>
      <xdr:rowOff>135467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49977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154094</xdr:rowOff>
    </xdr:from>
    <xdr:to>
      <xdr:col>77</xdr:col>
      <xdr:colOff>95250</xdr:colOff>
      <xdr:row>42</xdr:row>
      <xdr:rowOff>84244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94421</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952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127423</xdr:rowOff>
    </xdr:from>
    <xdr:to>
      <xdr:col>72</xdr:col>
      <xdr:colOff>203200</xdr:colOff>
      <xdr:row>43</xdr:row>
      <xdr:rowOff>143510</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4401800" y="749977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154094</xdr:rowOff>
    </xdr:from>
    <xdr:to>
      <xdr:col>73</xdr:col>
      <xdr:colOff>44450</xdr:colOff>
      <xdr:row>42</xdr:row>
      <xdr:rowOff>84244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94421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952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143510</xdr:rowOff>
    </xdr:from>
    <xdr:to>
      <xdr:col>68</xdr:col>
      <xdr:colOff>152400</xdr:colOff>
      <xdr:row>44</xdr:row>
      <xdr:rowOff>20320</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751586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146050</xdr:rowOff>
    </xdr:from>
    <xdr:to>
      <xdr:col>68</xdr:col>
      <xdr:colOff>203200</xdr:colOff>
      <xdr:row>42</xdr:row>
      <xdr:rowOff>76200</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86377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30904</xdr:rowOff>
    </xdr:from>
    <xdr:to>
      <xdr:col>64</xdr:col>
      <xdr:colOff>152400</xdr:colOff>
      <xdr:row>42</xdr:row>
      <xdr:rowOff>132504</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23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142681</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7000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76623</xdr:rowOff>
    </xdr:from>
    <xdr:to>
      <xdr:col>81</xdr:col>
      <xdr:colOff>95250</xdr:colOff>
      <xdr:row>44</xdr:row>
      <xdr:rowOff>6773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44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48700</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42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84667</xdr:rowOff>
    </xdr:from>
    <xdr:to>
      <xdr:col>77</xdr:col>
      <xdr:colOff>95250</xdr:colOff>
      <xdr:row>44</xdr:row>
      <xdr:rowOff>14817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171044</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54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76623</xdr:rowOff>
    </xdr:from>
    <xdr:to>
      <xdr:col>73</xdr:col>
      <xdr:colOff>44450</xdr:colOff>
      <xdr:row>44</xdr:row>
      <xdr:rowOff>6773</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44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163000</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535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92710</xdr:rowOff>
    </xdr:from>
    <xdr:to>
      <xdr:col>68</xdr:col>
      <xdr:colOff>203200</xdr:colOff>
      <xdr:row>44</xdr:row>
      <xdr:rowOff>22860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7637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140970</xdr:rowOff>
    </xdr:from>
    <xdr:to>
      <xdr:col>64</xdr:col>
      <xdr:colOff>152400</xdr:colOff>
      <xdr:row>44</xdr:row>
      <xdr:rowOff>71120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55897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59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将来負担比率については、将来負担額を充当可能財源となる充当可能基金等が下回ったことにより、</a:t>
          </a:r>
          <a:r>
            <a:rPr kumimoji="1" lang="ja-JP" altLang="ja-JP" sz="1100">
              <a:solidFill>
                <a:schemeClr val="dk1"/>
              </a:solidFill>
              <a:effectLst/>
              <a:latin typeface="+mn-lt"/>
              <a:ea typeface="+mn-ea"/>
              <a:cs typeface="+mn-cs"/>
            </a:rPr>
            <a:t>将来負担比率</a:t>
          </a:r>
          <a:r>
            <a:rPr kumimoji="1" lang="ja-JP" altLang="en-US" sz="1100">
              <a:solidFill>
                <a:schemeClr val="dk1"/>
              </a:solidFill>
              <a:effectLst/>
              <a:latin typeface="+mn-lt"/>
              <a:ea typeface="+mn-ea"/>
              <a:cs typeface="+mn-cs"/>
            </a:rPr>
            <a:t>が２年ぶりに</a:t>
          </a:r>
          <a:r>
            <a:rPr kumimoji="1" lang="en-US" altLang="ja-JP" sz="1100">
              <a:solidFill>
                <a:schemeClr val="dk1"/>
              </a:solidFill>
              <a:effectLst/>
              <a:latin typeface="+mn-lt"/>
              <a:ea typeface="+mn-ea"/>
              <a:cs typeface="+mn-cs"/>
            </a:rPr>
            <a:t>1.1</a:t>
          </a:r>
          <a:r>
            <a:rPr kumimoji="1" lang="ja-JP" altLang="en-US" sz="1100">
              <a:solidFill>
                <a:schemeClr val="dk1"/>
              </a:solidFill>
              <a:effectLst/>
              <a:latin typeface="+mn-lt"/>
              <a:ea typeface="+mn-ea"/>
              <a:cs typeface="+mn-cs"/>
            </a:rPr>
            <a:t>％と計上された</a:t>
          </a:r>
          <a:r>
            <a:rPr kumimoji="1" lang="ja-JP" altLang="ja-JP" sz="1100">
              <a:solidFill>
                <a:schemeClr val="dk1"/>
              </a:solidFill>
              <a:effectLst/>
              <a:latin typeface="+mn-lt"/>
              <a:ea typeface="+mn-ea"/>
              <a:cs typeface="+mn-cs"/>
            </a:rPr>
            <a:t>。</a:t>
          </a:r>
          <a:endParaRPr lang="ja-JP" altLang="ja-JP" sz="800">
            <a:effectLst/>
          </a:endParaRPr>
        </a:p>
        <a:p>
          <a:r>
            <a:rPr kumimoji="1" lang="ja-JP" altLang="ja-JP" sz="1100">
              <a:solidFill>
                <a:schemeClr val="dk1"/>
              </a:solidFill>
              <a:effectLst/>
              <a:latin typeface="+mn-lt"/>
              <a:ea typeface="+mn-ea"/>
              <a:cs typeface="+mn-cs"/>
            </a:rPr>
            <a:t>　起債発行の平準化等により地方債現在高</a:t>
          </a:r>
          <a:r>
            <a:rPr kumimoji="1" lang="ja-JP" altLang="en-US" sz="1100">
              <a:solidFill>
                <a:schemeClr val="dk1"/>
              </a:solidFill>
              <a:effectLst/>
              <a:latin typeface="+mn-lt"/>
              <a:ea typeface="+mn-ea"/>
              <a:cs typeface="+mn-cs"/>
            </a:rPr>
            <a:t>はある程度</a:t>
          </a:r>
          <a:r>
            <a:rPr kumimoji="1" lang="ja-JP" altLang="ja-JP" sz="1100">
              <a:solidFill>
                <a:schemeClr val="dk1"/>
              </a:solidFill>
              <a:effectLst/>
              <a:latin typeface="+mn-lt"/>
              <a:ea typeface="+mn-ea"/>
              <a:cs typeface="+mn-cs"/>
            </a:rPr>
            <a:t>コントロール</a:t>
          </a:r>
          <a:r>
            <a:rPr kumimoji="1" lang="ja-JP" altLang="en-US" sz="1100">
              <a:solidFill>
                <a:schemeClr val="dk1"/>
              </a:solidFill>
              <a:effectLst/>
              <a:latin typeface="+mn-lt"/>
              <a:ea typeface="+mn-ea"/>
              <a:cs typeface="+mn-cs"/>
            </a:rPr>
            <a:t>できているが、物価高騰による人件費や物件費の増に伴い基金の取り崩し額が増大し、基金残高が減少する見通しとなっていることから、</a:t>
          </a:r>
          <a:r>
            <a:rPr kumimoji="1" lang="ja-JP" altLang="ja-JP" sz="1100">
              <a:solidFill>
                <a:schemeClr val="dk1"/>
              </a:solidFill>
              <a:effectLst/>
              <a:latin typeface="+mn-lt"/>
              <a:ea typeface="+mn-ea"/>
              <a:cs typeface="+mn-cs"/>
            </a:rPr>
            <a:t>可能な限り有利な起債を活用し算入公債費の確保に努める</a:t>
          </a:r>
          <a:r>
            <a:rPr kumimoji="1" lang="ja-JP" altLang="en-US" sz="1100">
              <a:solidFill>
                <a:schemeClr val="dk1"/>
              </a:solidFill>
              <a:effectLst/>
              <a:latin typeface="+mn-lt"/>
              <a:ea typeface="+mn-ea"/>
              <a:cs typeface="+mn-cs"/>
            </a:rPr>
            <a:t>とともに、</a:t>
          </a:r>
          <a:r>
            <a:rPr kumimoji="1" lang="ja-JP" altLang="ja-JP" sz="1100">
              <a:solidFill>
                <a:schemeClr val="dk1"/>
              </a:solidFill>
              <a:effectLst/>
              <a:latin typeface="+mn-lt"/>
              <a:ea typeface="+mn-ea"/>
              <a:cs typeface="+mn-cs"/>
            </a:rPr>
            <a:t>基金の計画的な管理運用等により充当可能財源を確保し</a:t>
          </a:r>
          <a:r>
            <a:rPr kumimoji="1" lang="ja-JP" altLang="en-US" sz="1100">
              <a:solidFill>
                <a:schemeClr val="dk1"/>
              </a:solidFill>
              <a:effectLst/>
              <a:latin typeface="+mn-lt"/>
              <a:ea typeface="+mn-ea"/>
              <a:cs typeface="+mn-cs"/>
            </a:rPr>
            <a:t>ていく</a:t>
          </a:r>
          <a:r>
            <a:rPr kumimoji="1" lang="ja-JP" altLang="ja-JP" sz="1100">
              <a:solidFill>
                <a:schemeClr val="dk1"/>
              </a:solidFill>
              <a:effectLst/>
              <a:latin typeface="+mn-lt"/>
              <a:ea typeface="+mn-ea"/>
              <a:cs typeface="+mn-cs"/>
            </a:rPr>
            <a:t>。</a:t>
          </a:r>
          <a:endParaRPr lang="ja-JP" altLang="ja-JP" sz="800">
            <a:effectLst/>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71846</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305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43923</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15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71846</xdr:rowOff>
    </xdr:from>
    <xdr:to>
      <xdr:col>81</xdr:col>
      <xdr:colOff>133350</xdr:colOff>
      <xdr:row>22</xdr:row>
      <xdr:rowOff>71846</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43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14</xdr:row>
      <xdr:rowOff>62865</xdr:rowOff>
    </xdr:from>
    <xdr:to>
      <xdr:col>68</xdr:col>
      <xdr:colOff>152400</xdr:colOff>
      <xdr:row>15</xdr:row>
      <xdr:rowOff>67219</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flipV="1">
          <a:off x="13512800" y="2463165"/>
          <a:ext cx="889000" cy="175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37919</xdr:rowOff>
    </xdr:from>
    <xdr:to>
      <xdr:col>64</xdr:col>
      <xdr:colOff>152400</xdr:colOff>
      <xdr:row>14</xdr:row>
      <xdr:rowOff>139519</xdr:rowOff>
    </xdr:to>
    <xdr:sp macro=""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3462000" y="2438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149696</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220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52524</xdr:rowOff>
    </xdr:from>
    <xdr:to>
      <xdr:col>81</xdr:col>
      <xdr:colOff>95250</xdr:colOff>
      <xdr:row>13</xdr:row>
      <xdr:rowOff>154124</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6967200" y="2281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24601</xdr:rowOff>
    </xdr:from>
    <xdr:ext cx="762000" cy="259045"/>
    <xdr:sp macro="" textlink="">
      <xdr:nvSpPr>
        <xdr:cNvPr id="468" name="将来負担の状況該当値テキスト">
          <a:extLst>
            <a:ext uri="{FF2B5EF4-FFF2-40B4-BE49-F238E27FC236}">
              <a16:creationId xmlns:a16="http://schemas.microsoft.com/office/drawing/2014/main" id="{00000000-0008-0000-0300-0000D4010000}"/>
            </a:ext>
          </a:extLst>
        </xdr:cNvPr>
        <xdr:cNvSpPr txBox="1"/>
      </xdr:nvSpPr>
      <xdr:spPr>
        <a:xfrm>
          <a:off x="17106900" y="2253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12065</xdr:rowOff>
    </xdr:from>
    <xdr:to>
      <xdr:col>68</xdr:col>
      <xdr:colOff>203200</xdr:colOff>
      <xdr:row>14</xdr:row>
      <xdr:rowOff>113665</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4351000" y="241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98442</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020800" y="2498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16419</xdr:rowOff>
    </xdr:from>
    <xdr:to>
      <xdr:col>64</xdr:col>
      <xdr:colOff>152400</xdr:colOff>
      <xdr:row>15</xdr:row>
      <xdr:rowOff>118019</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3462000" y="2588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102796</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3131800" y="2674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岩手県洋野町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14,739
14,656
302.92
11,546,655
11,414,400
121,359
6,917,363
9,197,483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前年度比</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したが、類似団体平均との差は</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と変わらない</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定年延長等の影響で</a:t>
          </a:r>
          <a:r>
            <a:rPr kumimoji="1" lang="ja-JP" altLang="ja-JP" sz="1100">
              <a:solidFill>
                <a:schemeClr val="dk1"/>
              </a:solidFill>
              <a:effectLst/>
              <a:latin typeface="+mn-lt"/>
              <a:ea typeface="+mn-ea"/>
              <a:cs typeface="+mn-cs"/>
            </a:rPr>
            <a:t>職員数</a:t>
          </a:r>
          <a:r>
            <a:rPr kumimoji="1" lang="ja-JP" altLang="en-US" sz="1100">
              <a:solidFill>
                <a:schemeClr val="dk1"/>
              </a:solidFill>
              <a:effectLst/>
              <a:latin typeface="+mn-lt"/>
              <a:ea typeface="+mn-ea"/>
              <a:cs typeface="+mn-cs"/>
            </a:rPr>
            <a:t>に変更がない</a:t>
          </a:r>
          <a:r>
            <a:rPr kumimoji="1" lang="ja-JP" altLang="ja-JP" sz="1100">
              <a:solidFill>
                <a:schemeClr val="dk1"/>
              </a:solidFill>
              <a:effectLst/>
              <a:latin typeface="+mn-lt"/>
              <a:ea typeface="+mn-ea"/>
              <a:cs typeface="+mn-cs"/>
            </a:rPr>
            <a:t>ものの、会計年度任用職員等は増の傾向にあることから、計画的な定員管理の推進が必要である。</a:t>
          </a:r>
          <a:endParaRPr lang="ja-JP" altLang="ja-JP" sz="8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120142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6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92219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2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120142</xdr:rowOff>
    </xdr:from>
    <xdr:to>
      <xdr:col>24</xdr:col>
      <xdr:colOff>114300</xdr:colOff>
      <xdr:row>41</xdr:row>
      <xdr:rowOff>120142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9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108712</xdr:rowOff>
    </xdr:from>
    <xdr:to>
      <xdr:col>24</xdr:col>
      <xdr:colOff>25400</xdr:colOff>
      <xdr:row>36</xdr:row>
      <xdr:rowOff>149860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80912"/>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108712</xdr:rowOff>
    </xdr:from>
    <xdr:to>
      <xdr:col>19</xdr:col>
      <xdr:colOff>187325</xdr:colOff>
      <xdr:row>36</xdr:row>
      <xdr:rowOff>131572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28091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126492</xdr:rowOff>
    </xdr:from>
    <xdr:to>
      <xdr:col>20</xdr:col>
      <xdr:colOff>38100</xdr:colOff>
      <xdr:row>37</xdr:row>
      <xdr:rowOff>56642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41419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62992</xdr:rowOff>
    </xdr:from>
    <xdr:to>
      <xdr:col>15</xdr:col>
      <xdr:colOff>98425</xdr:colOff>
      <xdr:row>36</xdr:row>
      <xdr:rowOff>131572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3519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62992</xdr:rowOff>
    </xdr:from>
    <xdr:to>
      <xdr:col>11</xdr:col>
      <xdr:colOff>9525</xdr:colOff>
      <xdr:row>36</xdr:row>
      <xdr:rowOff>76708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3519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62484</xdr:rowOff>
    </xdr:from>
    <xdr:to>
      <xdr:col>11</xdr:col>
      <xdr:colOff>60325</xdr:colOff>
      <xdr:row>36</xdr:row>
      <xdr:rowOff>164084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148861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144780</xdr:rowOff>
    </xdr:from>
    <xdr:to>
      <xdr:col>6</xdr:col>
      <xdr:colOff>171450</xdr:colOff>
      <xdr:row>37</xdr:row>
      <xdr:rowOff>74930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59707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99060</xdr:rowOff>
    </xdr:from>
    <xdr:to>
      <xdr:col>24</xdr:col>
      <xdr:colOff>76200</xdr:colOff>
      <xdr:row>37</xdr:row>
      <xdr:rowOff>29210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115587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57912</xdr:rowOff>
    </xdr:from>
    <xdr:to>
      <xdr:col>20</xdr:col>
      <xdr:colOff>38100</xdr:colOff>
      <xdr:row>36</xdr:row>
      <xdr:rowOff>159512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169689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98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80772</xdr:rowOff>
    </xdr:from>
    <xdr:to>
      <xdr:col>15</xdr:col>
      <xdr:colOff>149225</xdr:colOff>
      <xdr:row>37</xdr:row>
      <xdr:rowOff>10922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21099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12192</xdr:rowOff>
    </xdr:from>
    <xdr:to>
      <xdr:col>11</xdr:col>
      <xdr:colOff>60325</xdr:colOff>
      <xdr:row>36</xdr:row>
      <xdr:rowOff>113792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123969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5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25908</xdr:rowOff>
    </xdr:from>
    <xdr:to>
      <xdr:col>6</xdr:col>
      <xdr:colOff>171450</xdr:colOff>
      <xdr:row>36</xdr:row>
      <xdr:rowOff>127508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137685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前年比</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したが、</a:t>
          </a:r>
          <a:r>
            <a:rPr kumimoji="1" lang="ja-JP" altLang="en-US" sz="1100">
              <a:solidFill>
                <a:schemeClr val="dk1"/>
              </a:solidFill>
              <a:effectLst/>
              <a:latin typeface="+mn-lt"/>
              <a:ea typeface="+mn-ea"/>
              <a:cs typeface="+mn-cs"/>
            </a:rPr>
            <a:t>一時的なものであり</a:t>
          </a:r>
          <a:r>
            <a:rPr kumimoji="1" lang="ja-JP" altLang="ja-JP" sz="1100">
              <a:solidFill>
                <a:schemeClr val="dk1"/>
              </a:solidFill>
              <a:effectLst/>
              <a:latin typeface="+mn-lt"/>
              <a:ea typeface="+mn-ea"/>
              <a:cs typeface="+mn-cs"/>
            </a:rPr>
            <a:t>、類似団体平均</a:t>
          </a:r>
          <a:r>
            <a:rPr kumimoji="1" lang="ja-JP" altLang="en-US" sz="1100">
              <a:solidFill>
                <a:schemeClr val="dk1"/>
              </a:solidFill>
              <a:effectLst/>
              <a:latin typeface="+mn-lt"/>
              <a:ea typeface="+mn-ea"/>
              <a:cs typeface="+mn-cs"/>
            </a:rPr>
            <a:t>よりも</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下回っている</a:t>
          </a:r>
          <a:r>
            <a:rPr kumimoji="1" lang="ja-JP" altLang="ja-JP" sz="1100">
              <a:solidFill>
                <a:schemeClr val="dk1"/>
              </a:solidFill>
              <a:effectLst/>
              <a:latin typeface="+mn-lt"/>
              <a:ea typeface="+mn-ea"/>
              <a:cs typeface="+mn-cs"/>
            </a:rPr>
            <a:t>。</a:t>
          </a:r>
          <a:endParaRPr lang="ja-JP" altLang="ja-JP" sz="9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未利用施設の解体に着手しているが、対象施設の規模により、予算額が前後するため、計画的に取り組む必要があるほか、物価高騰等による委託料の値上げも毎年度進んでいる。</a:t>
          </a:r>
          <a:r>
            <a:rPr kumimoji="1" lang="ja-JP" altLang="ja-JP" sz="1100">
              <a:solidFill>
                <a:schemeClr val="dk1"/>
              </a:solidFill>
              <a:effectLst/>
              <a:latin typeface="+mn-lt"/>
              <a:ea typeface="+mn-ea"/>
              <a:cs typeface="+mn-cs"/>
            </a:rPr>
            <a:t>今後、施設の老朽化に伴う物件費の増加が見込まれることから、公共施設等総合管理計画に基づき施設の統廃合など</a:t>
          </a:r>
          <a:r>
            <a:rPr kumimoji="1" lang="ja-JP" altLang="en-US" sz="1100">
              <a:solidFill>
                <a:schemeClr val="dk1"/>
              </a:solidFill>
              <a:effectLst/>
              <a:latin typeface="+mn-lt"/>
              <a:ea typeface="+mn-ea"/>
              <a:cs typeface="+mn-cs"/>
            </a:rPr>
            <a:t>を着実に進める必要がある</a:t>
          </a:r>
          <a:r>
            <a:rPr kumimoji="1" lang="ja-JP" altLang="ja-JP" sz="1100">
              <a:solidFill>
                <a:schemeClr val="dk1"/>
              </a:solidFill>
              <a:effectLst/>
              <a:latin typeface="+mn-lt"/>
              <a:ea typeface="+mn-ea"/>
              <a:cs typeface="+mn-cs"/>
            </a:rPr>
            <a:t>。</a:t>
          </a:r>
          <a:endParaRPr lang="ja-JP" altLang="ja-JP" sz="9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102507</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31357"/>
          <a:ext cx="0" cy="1415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17434</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74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102507</xdr:rowOff>
    </xdr:from>
    <xdr:to>
      <xdr:col>82</xdr:col>
      <xdr:colOff>196850</xdr:colOff>
      <xdr:row>13</xdr:row>
      <xdr:rowOff>102507</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31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45357</xdr:rowOff>
    </xdr:from>
    <xdr:to>
      <xdr:col>82</xdr:col>
      <xdr:colOff>107950</xdr:colOff>
      <xdr:row>16</xdr:row>
      <xdr:rowOff>99786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788557"/>
          <a:ext cx="8382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42834</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86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70757</xdr:rowOff>
    </xdr:from>
    <xdr:to>
      <xdr:col>82</xdr:col>
      <xdr:colOff>158750</xdr:colOff>
      <xdr:row>17</xdr:row>
      <xdr:rowOff>907</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140607</xdr:rowOff>
    </xdr:from>
    <xdr:to>
      <xdr:col>78</xdr:col>
      <xdr:colOff>69850</xdr:colOff>
      <xdr:row>16</xdr:row>
      <xdr:rowOff>99786</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712357"/>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27214</xdr:rowOff>
    </xdr:from>
    <xdr:to>
      <xdr:col>78</xdr:col>
      <xdr:colOff>120650</xdr:colOff>
      <xdr:row>16</xdr:row>
      <xdr:rowOff>128814</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70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138991</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539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94343</xdr:rowOff>
    </xdr:from>
    <xdr:to>
      <xdr:col>73</xdr:col>
      <xdr:colOff>180975</xdr:colOff>
      <xdr:row>15</xdr:row>
      <xdr:rowOff>140607</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494643"/>
          <a:ext cx="889000" cy="217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155121</xdr:rowOff>
    </xdr:from>
    <xdr:to>
      <xdr:col>74</xdr:col>
      <xdr:colOff>31750</xdr:colOff>
      <xdr:row>16</xdr:row>
      <xdr:rowOff>85271</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70048</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813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94343</xdr:rowOff>
    </xdr:from>
    <xdr:to>
      <xdr:col>69</xdr:col>
      <xdr:colOff>92075</xdr:colOff>
      <xdr:row>14</xdr:row>
      <xdr:rowOff>94343</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4946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46264</xdr:rowOff>
    </xdr:from>
    <xdr:to>
      <xdr:col>69</xdr:col>
      <xdr:colOff>142875</xdr:colOff>
      <xdr:row>15</xdr:row>
      <xdr:rowOff>147864</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132641</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7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57150</xdr:rowOff>
    </xdr:from>
    <xdr:to>
      <xdr:col>65</xdr:col>
      <xdr:colOff>53975</xdr:colOff>
      <xdr:row>15</xdr:row>
      <xdr:rowOff>158750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2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143527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1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166007</xdr:rowOff>
    </xdr:from>
    <xdr:to>
      <xdr:col>82</xdr:col>
      <xdr:colOff>158750</xdr:colOff>
      <xdr:row>16</xdr:row>
      <xdr:rowOff>96157</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73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11084</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58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48986</xdr:rowOff>
    </xdr:from>
    <xdr:to>
      <xdr:col>78</xdr:col>
      <xdr:colOff>120650</xdr:colOff>
      <xdr:row>16</xdr:row>
      <xdr:rowOff>150586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9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135363</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8785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89807</xdr:rowOff>
    </xdr:from>
    <xdr:to>
      <xdr:col>74</xdr:col>
      <xdr:colOff>31750</xdr:colOff>
      <xdr:row>16</xdr:row>
      <xdr:rowOff>19957</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66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30134</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43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43543</xdr:rowOff>
    </xdr:from>
    <xdr:to>
      <xdr:col>69</xdr:col>
      <xdr:colOff>142875</xdr:colOff>
      <xdr:row>14</xdr:row>
      <xdr:rowOff>145143</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44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155320</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21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43543</xdr:rowOff>
    </xdr:from>
    <xdr:to>
      <xdr:col>65</xdr:col>
      <xdr:colOff>53975</xdr:colOff>
      <xdr:row>14</xdr:row>
      <xdr:rowOff>145143</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44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155320</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21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0.2</a:t>
          </a:r>
          <a:r>
            <a:rPr kumimoji="1" lang="ja-JP" altLang="en-US" sz="1100">
              <a:solidFill>
                <a:schemeClr val="dk1"/>
              </a:solidFill>
              <a:effectLst/>
              <a:latin typeface="+mn-lt"/>
              <a:ea typeface="+mn-ea"/>
              <a:cs typeface="+mn-cs"/>
            </a:rPr>
            <a:t>ポイント増加したが、児童手当の拡充等によるものが影響している。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町民サービスに直結する経費であり、町単独事業で子ども医療費給付などを実施しているが、財政を過度に圧迫することのないように注視する必要がある。</a:t>
          </a:r>
          <a:endParaRPr lang="ja-JP" altLang="ja-JP" sz="8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1" name="扶助費グラフ枠">
          <a:extLst>
            <a:ext uri="{FF2B5EF4-FFF2-40B4-BE49-F238E27FC236}">
              <a16:creationId xmlns:a16="http://schemas.microsoft.com/office/drawing/2014/main" id="{00000000-0008-0000-0400-0000B5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55</xdr:row>
      <xdr:rowOff>82550</xdr:rowOff>
    </xdr:from>
    <xdr:to>
      <xdr:col>24</xdr:col>
      <xdr:colOff>25400</xdr:colOff>
      <xdr:row>62</xdr:row>
      <xdr:rowOff>63500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4826000" y="9512300"/>
          <a:ext cx="0" cy="1181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35577</xdr:rowOff>
    </xdr:from>
    <xdr:ext cx="762000" cy="259045"/>
    <xdr:sp macro="" textlink="">
      <xdr:nvSpPr>
        <xdr:cNvPr id="183" name="扶助費最小値テキスト">
          <a:extLst>
            <a:ext uri="{FF2B5EF4-FFF2-40B4-BE49-F238E27FC236}">
              <a16:creationId xmlns:a16="http://schemas.microsoft.com/office/drawing/2014/main" id="{00000000-0008-0000-0400-0000B7000000}"/>
            </a:ext>
          </a:extLst>
        </xdr:cNvPr>
        <xdr:cNvSpPr txBox="1"/>
      </xdr:nvSpPr>
      <xdr:spPr>
        <a:xfrm>
          <a:off x="4914900" y="1066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63500</xdr:rowOff>
    </xdr:from>
    <xdr:to>
      <xdr:col>24</xdr:col>
      <xdr:colOff>114300</xdr:colOff>
      <xdr:row>62</xdr:row>
      <xdr:rowOff>63500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1069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168927</xdr:rowOff>
    </xdr:from>
    <xdr:ext cx="762000" cy="259045"/>
    <xdr:sp macro="" textlink="">
      <xdr:nvSpPr>
        <xdr:cNvPr id="185" name="扶助費最大値テキスト">
          <a:extLst>
            <a:ext uri="{FF2B5EF4-FFF2-40B4-BE49-F238E27FC236}">
              <a16:creationId xmlns:a16="http://schemas.microsoft.com/office/drawing/2014/main" id="{00000000-0008-0000-0400-0000B9000000}"/>
            </a:ext>
          </a:extLst>
        </xdr:cNvPr>
        <xdr:cNvSpPr txBox="1"/>
      </xdr:nvSpPr>
      <xdr:spPr>
        <a:xfrm>
          <a:off x="49149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55</xdr:row>
      <xdr:rowOff>82550</xdr:rowOff>
    </xdr:from>
    <xdr:to>
      <xdr:col>24</xdr:col>
      <xdr:colOff>114300</xdr:colOff>
      <xdr:row>55</xdr:row>
      <xdr:rowOff>82550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4737100" y="951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139700</xdr:rowOff>
    </xdr:from>
    <xdr:to>
      <xdr:col>24</xdr:col>
      <xdr:colOff>25400</xdr:colOff>
      <xdr:row>56</xdr:row>
      <xdr:rowOff>165100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3987800" y="97409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29227</xdr:rowOff>
    </xdr:from>
    <xdr:ext cx="762000" cy="259045"/>
    <xdr:sp macro="" textlink="">
      <xdr:nvSpPr>
        <xdr:cNvPr id="188" name="扶助費平均値テキスト">
          <a:extLst>
            <a:ext uri="{FF2B5EF4-FFF2-40B4-BE49-F238E27FC236}">
              <a16:creationId xmlns:a16="http://schemas.microsoft.com/office/drawing/2014/main" id="{00000000-0008-0000-0400-0000BC000000}"/>
            </a:ext>
          </a:extLst>
        </xdr:cNvPr>
        <xdr:cNvSpPr txBox="1"/>
      </xdr:nvSpPr>
      <xdr:spPr>
        <a:xfrm>
          <a:off x="4914900" y="9801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57150</xdr:rowOff>
    </xdr:from>
    <xdr:to>
      <xdr:col>24</xdr:col>
      <xdr:colOff>76200</xdr:colOff>
      <xdr:row>57</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47752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xdr:rowOff>
    </xdr:from>
    <xdr:to>
      <xdr:col>19</xdr:col>
      <xdr:colOff>187325</xdr:colOff>
      <xdr:row>56</xdr:row>
      <xdr:rowOff>139700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098800" y="9271000"/>
          <a:ext cx="889000" cy="469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31750</xdr:rowOff>
    </xdr:from>
    <xdr:to>
      <xdr:col>20</xdr:col>
      <xdr:colOff>38100</xdr:colOff>
      <xdr:row>57</xdr:row>
      <xdr:rowOff>133350</xdr:rowOff>
    </xdr:to>
    <xdr:sp macro="" textlink="">
      <xdr:nvSpPr>
        <xdr:cNvPr id="191" name="フローチャート: 判断 190">
          <a:extLst>
            <a:ext uri="{FF2B5EF4-FFF2-40B4-BE49-F238E27FC236}">
              <a16:creationId xmlns:a16="http://schemas.microsoft.com/office/drawing/2014/main" id="{00000000-0008-0000-0400-0000BF000000}"/>
            </a:ext>
          </a:extLst>
        </xdr:cNvPr>
        <xdr:cNvSpPr/>
      </xdr:nvSpPr>
      <xdr:spPr>
        <a:xfrm>
          <a:off x="3937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118127</xdr:rowOff>
    </xdr:from>
    <xdr:ext cx="736600" cy="259045"/>
    <xdr:sp macro="" textlink="">
      <xdr:nvSpPr>
        <xdr:cNvPr id="192" name="テキスト ボックス 191">
          <a:extLst>
            <a:ext uri="{FF2B5EF4-FFF2-40B4-BE49-F238E27FC236}">
              <a16:creationId xmlns:a16="http://schemas.microsoft.com/office/drawing/2014/main" id="{00000000-0008-0000-0400-0000C0000000}"/>
            </a:ext>
          </a:extLst>
        </xdr:cNvPr>
        <xdr:cNvSpPr txBox="1"/>
      </xdr:nvSpPr>
      <xdr:spPr>
        <a:xfrm>
          <a:off x="3606800" y="9890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xdr:rowOff>
    </xdr:from>
    <xdr:to>
      <xdr:col>15</xdr:col>
      <xdr:colOff>98425</xdr:colOff>
      <xdr:row>56</xdr:row>
      <xdr:rowOff>152400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2209800" y="9271000"/>
          <a:ext cx="889000" cy="482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152400</xdr:rowOff>
    </xdr:from>
    <xdr:to>
      <xdr:col>15</xdr:col>
      <xdr:colOff>149225</xdr:colOff>
      <xdr:row>57</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048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67327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27178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101600</xdr:rowOff>
    </xdr:from>
    <xdr:to>
      <xdr:col>11</xdr:col>
      <xdr:colOff>9525</xdr:colOff>
      <xdr:row>56</xdr:row>
      <xdr:rowOff>152400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1320800" y="97028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54627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828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165100</xdr:rowOff>
    </xdr:from>
    <xdr:to>
      <xdr:col>6</xdr:col>
      <xdr:colOff>171450</xdr:colOff>
      <xdr:row>57</xdr:row>
      <xdr:rowOff>95250</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1270000" y="9766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80027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939800" y="985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114300</xdr:rowOff>
    </xdr:from>
    <xdr:to>
      <xdr:col>24</xdr:col>
      <xdr:colOff>76200</xdr:colOff>
      <xdr:row>57</xdr:row>
      <xdr:rowOff>44450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47752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130827</xdr:rowOff>
    </xdr:from>
    <xdr:ext cx="762000" cy="259045"/>
    <xdr:sp macro="" textlink="">
      <xdr:nvSpPr>
        <xdr:cNvPr id="207" name="扶助費該当値テキスト">
          <a:extLst>
            <a:ext uri="{FF2B5EF4-FFF2-40B4-BE49-F238E27FC236}">
              <a16:creationId xmlns:a16="http://schemas.microsoft.com/office/drawing/2014/main" id="{00000000-0008-0000-0400-0000CF000000}"/>
            </a:ext>
          </a:extLst>
        </xdr:cNvPr>
        <xdr:cNvSpPr txBox="1"/>
      </xdr:nvSpPr>
      <xdr:spPr>
        <a:xfrm>
          <a:off x="49149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88900</xdr:rowOff>
    </xdr:from>
    <xdr:to>
      <xdr:col>20</xdr:col>
      <xdr:colOff>38100</xdr:colOff>
      <xdr:row>57</xdr:row>
      <xdr:rowOff>19050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937000" y="969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29227</xdr:rowOff>
    </xdr:from>
    <xdr:ext cx="7366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606800" y="9458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133350</xdr:rowOff>
    </xdr:from>
    <xdr:to>
      <xdr:col>15</xdr:col>
      <xdr:colOff>149225</xdr:colOff>
      <xdr:row>54</xdr:row>
      <xdr:rowOff>63500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3048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73677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2717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101600</xdr:rowOff>
    </xdr:from>
    <xdr:to>
      <xdr:col>11</xdr:col>
      <xdr:colOff>60325</xdr:colOff>
      <xdr:row>57</xdr:row>
      <xdr:rowOff>31750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21590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41927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18288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50800</xdr:rowOff>
    </xdr:from>
    <xdr:to>
      <xdr:col>6</xdr:col>
      <xdr:colOff>171450</xdr:colOff>
      <xdr:row>56</xdr:row>
      <xdr:rowOff>152400</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1270000" y="965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162577</xdr:rowOff>
    </xdr:from>
    <xdr:ext cx="7620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939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その他に係る経常収支比率は前年より</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ポイント縮小し、類似団体比を</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ポイント下回った。公共下水道事業特別会計への繰出金の減によ</a:t>
          </a:r>
          <a:r>
            <a:rPr kumimoji="1" lang="ja-JP" altLang="en-US" sz="1100">
              <a:solidFill>
                <a:schemeClr val="dk1"/>
              </a:solidFill>
              <a:effectLst/>
              <a:latin typeface="+mn-lt"/>
              <a:ea typeface="+mn-ea"/>
              <a:cs typeface="+mn-cs"/>
            </a:rPr>
            <a:t>るもので、</a:t>
          </a:r>
          <a:r>
            <a:rPr kumimoji="1" lang="ja-JP" altLang="ja-JP" sz="1100">
              <a:solidFill>
                <a:schemeClr val="dk1"/>
              </a:solidFill>
              <a:effectLst/>
              <a:latin typeface="+mn-lt"/>
              <a:ea typeface="+mn-ea"/>
              <a:cs typeface="+mn-cs"/>
            </a:rPr>
            <a:t>繰出金の経常経費全体で</a:t>
          </a:r>
          <a:r>
            <a:rPr kumimoji="1" lang="en-US" altLang="ja-JP" sz="1100">
              <a:solidFill>
                <a:schemeClr val="dk1"/>
              </a:solidFill>
              <a:effectLst/>
              <a:latin typeface="+mn-lt"/>
              <a:ea typeface="+mn-ea"/>
              <a:cs typeface="+mn-cs"/>
            </a:rPr>
            <a:t>26,680</a:t>
          </a:r>
          <a:r>
            <a:rPr kumimoji="1" lang="ja-JP" altLang="ja-JP" sz="1100">
              <a:solidFill>
                <a:schemeClr val="dk1"/>
              </a:solidFill>
              <a:effectLst/>
              <a:latin typeface="+mn-lt"/>
              <a:ea typeface="+mn-ea"/>
              <a:cs typeface="+mn-cs"/>
            </a:rPr>
            <a:t>千円</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4.6</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の減となったもの。</a:t>
          </a:r>
          <a:endParaRPr lang="ja-JP" altLang="ja-JP" sz="900">
            <a:effectLst/>
          </a:endParaRPr>
        </a:p>
        <a:p>
          <a:r>
            <a:rPr kumimoji="1" lang="ja-JP" altLang="ja-JP" sz="1100">
              <a:solidFill>
                <a:schemeClr val="dk1"/>
              </a:solidFill>
              <a:effectLst/>
              <a:latin typeface="+mn-lt"/>
              <a:ea typeface="+mn-ea"/>
              <a:cs typeface="+mn-cs"/>
            </a:rPr>
            <a:t>　特別会計においては独立採算の原則に立ち、一般会計に負担が生じる繰り入れに依存しないように、引き続き努める。</a:t>
          </a:r>
          <a:endParaRPr lang="ja-JP" altLang="ja-JP" sz="900">
            <a:effectLst/>
          </a:endParaRPr>
        </a:p>
      </xdr:txBody>
    </xdr:sp>
    <xdr:clientData/>
  </xdr:twoCellAnchor>
  <xdr:oneCellAnchor>
    <xdr:from>
      <xdr:col>62</xdr:col>
      <xdr:colOff>6350</xdr:colOff>
      <xdr:row>49</xdr:row>
      <xdr:rowOff>107950</xdr:rowOff>
    </xdr:from>
    <xdr:ext cx="298543" cy="225703"/>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4" name="その他グラフ枠">
          <a:extLst>
            <a:ext uri="{FF2B5EF4-FFF2-40B4-BE49-F238E27FC236}">
              <a16:creationId xmlns:a16="http://schemas.microsoft.com/office/drawing/2014/main" id="{00000000-0008-0000-0400-0000F4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135165</xdr:rowOff>
    </xdr:from>
    <xdr:to>
      <xdr:col>82</xdr:col>
      <xdr:colOff>107950</xdr:colOff>
      <xdr:row>62</xdr:row>
      <xdr:rowOff>12700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6510000" y="9222015"/>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6" name="その他最小値テキスト">
          <a:extLst>
            <a:ext uri="{FF2B5EF4-FFF2-40B4-BE49-F238E27FC236}">
              <a16:creationId xmlns:a16="http://schemas.microsoft.com/office/drawing/2014/main" id="{00000000-0008-0000-0400-0000F6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50092</xdr:rowOff>
    </xdr:from>
    <xdr:ext cx="762000" cy="259045"/>
    <xdr:sp macro="" textlink="">
      <xdr:nvSpPr>
        <xdr:cNvPr id="248" name="その他最大値テキスト">
          <a:extLst>
            <a:ext uri="{FF2B5EF4-FFF2-40B4-BE49-F238E27FC236}">
              <a16:creationId xmlns:a16="http://schemas.microsoft.com/office/drawing/2014/main" id="{00000000-0008-0000-0400-0000F8000000}"/>
            </a:ext>
          </a:extLst>
        </xdr:cNvPr>
        <xdr:cNvSpPr txBox="1"/>
      </xdr:nvSpPr>
      <xdr:spPr>
        <a:xfrm>
          <a:off x="16598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135165</xdr:rowOff>
    </xdr:from>
    <xdr:to>
      <xdr:col>82</xdr:col>
      <xdr:colOff>196850</xdr:colOff>
      <xdr:row>53</xdr:row>
      <xdr:rowOff>135165</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6421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37193</xdr:rowOff>
    </xdr:from>
    <xdr:to>
      <xdr:col>82</xdr:col>
      <xdr:colOff>107950</xdr:colOff>
      <xdr:row>58</xdr:row>
      <xdr:rowOff>12700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5671800" y="9809843"/>
          <a:ext cx="8382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154412</xdr:rowOff>
    </xdr:from>
    <xdr:ext cx="762000" cy="259045"/>
    <xdr:sp macro="" textlink="">
      <xdr:nvSpPr>
        <xdr:cNvPr id="251" name="その他平均値テキスト">
          <a:extLst>
            <a:ext uri="{FF2B5EF4-FFF2-40B4-BE49-F238E27FC236}">
              <a16:creationId xmlns:a16="http://schemas.microsoft.com/office/drawing/2014/main" id="{00000000-0008-0000-0400-0000FB000000}"/>
            </a:ext>
          </a:extLst>
        </xdr:cNvPr>
        <xdr:cNvSpPr txBox="1"/>
      </xdr:nvSpPr>
      <xdr:spPr>
        <a:xfrm>
          <a:off x="16598900" y="9927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12700</xdr:rowOff>
    </xdr:from>
    <xdr:to>
      <xdr:col>78</xdr:col>
      <xdr:colOff>69850</xdr:colOff>
      <xdr:row>60</xdr:row>
      <xdr:rowOff>78015</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4782800" y="9956800"/>
          <a:ext cx="889000" cy="408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68035</xdr:rowOff>
    </xdr:from>
    <xdr:to>
      <xdr:col>78</xdr:col>
      <xdr:colOff>120650</xdr:colOff>
      <xdr:row>59</xdr:row>
      <xdr:rowOff>169635</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5621000" y="1018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154412</xdr:rowOff>
    </xdr:from>
    <xdr:ext cx="7366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5290800" y="10269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53522</xdr:rowOff>
    </xdr:from>
    <xdr:to>
      <xdr:col>73</xdr:col>
      <xdr:colOff>180975</xdr:colOff>
      <xdr:row>60</xdr:row>
      <xdr:rowOff>78015</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3893800" y="10169072"/>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100693</xdr:rowOff>
    </xdr:from>
    <xdr:to>
      <xdr:col>74</xdr:col>
      <xdr:colOff>31750</xdr:colOff>
      <xdr:row>60</xdr:row>
      <xdr:rowOff>30843</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4732000" y="10216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41020</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4401800" y="9985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102507</xdr:rowOff>
    </xdr:from>
    <xdr:to>
      <xdr:col>69</xdr:col>
      <xdr:colOff>92075</xdr:colOff>
      <xdr:row>59</xdr:row>
      <xdr:rowOff>53522</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004800" y="9532257"/>
          <a:ext cx="889000" cy="636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133350</xdr:rowOff>
    </xdr:from>
    <xdr:to>
      <xdr:col>69</xdr:col>
      <xdr:colOff>142875</xdr:colOff>
      <xdr:row>60</xdr:row>
      <xdr:rowOff>63500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3843000" y="1024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48277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512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59872</xdr:rowOff>
    </xdr:from>
    <xdr:to>
      <xdr:col>65</xdr:col>
      <xdr:colOff>53975</xdr:colOff>
      <xdr:row>60</xdr:row>
      <xdr:rowOff>161472</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2954000" y="10346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146249</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623800" y="1043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157843</xdr:rowOff>
    </xdr:from>
    <xdr:to>
      <xdr:col>82</xdr:col>
      <xdr:colOff>158750</xdr:colOff>
      <xdr:row>57</xdr:row>
      <xdr:rowOff>87993</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64592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2920</xdr:rowOff>
    </xdr:from>
    <xdr:ext cx="762000" cy="259045"/>
    <xdr:sp macro="" textlink="">
      <xdr:nvSpPr>
        <xdr:cNvPr id="270" name="その他該当値テキスト">
          <a:extLst>
            <a:ext uri="{FF2B5EF4-FFF2-40B4-BE49-F238E27FC236}">
              <a16:creationId xmlns:a16="http://schemas.microsoft.com/office/drawing/2014/main" id="{00000000-0008-0000-0400-00000E010000}"/>
            </a:ext>
          </a:extLst>
        </xdr:cNvPr>
        <xdr:cNvSpPr txBox="1"/>
      </xdr:nvSpPr>
      <xdr:spPr>
        <a:xfrm>
          <a:off x="16598900" y="9604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133350</xdr:rowOff>
    </xdr:from>
    <xdr:to>
      <xdr:col>78</xdr:col>
      <xdr:colOff>120650</xdr:colOff>
      <xdr:row>58</xdr:row>
      <xdr:rowOff>63500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5621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73677</xdr:rowOff>
    </xdr:from>
    <xdr:ext cx="7366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52908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27215</xdr:rowOff>
    </xdr:from>
    <xdr:to>
      <xdr:col>74</xdr:col>
      <xdr:colOff>31750</xdr:colOff>
      <xdr:row>60</xdr:row>
      <xdr:rowOff>128815</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4732000" y="1031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113592</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4401800" y="10400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2722</xdr:rowOff>
    </xdr:from>
    <xdr:to>
      <xdr:col>69</xdr:col>
      <xdr:colOff>142875</xdr:colOff>
      <xdr:row>59</xdr:row>
      <xdr:rowOff>104322</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3843000" y="1011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114499</xdr:rowOff>
    </xdr:from>
    <xdr:ext cx="7620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3512800" y="988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51707</xdr:rowOff>
    </xdr:from>
    <xdr:to>
      <xdr:col>65</xdr:col>
      <xdr:colOff>53975</xdr:colOff>
      <xdr:row>55</xdr:row>
      <xdr:rowOff>153307</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29540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163484</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2623800" y="925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前年度比</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し、類似団体平均との差は</a:t>
          </a:r>
          <a:r>
            <a:rPr kumimoji="1" lang="en-US" altLang="ja-JP" sz="1100">
              <a:solidFill>
                <a:schemeClr val="dk1"/>
              </a:solidFill>
              <a:effectLst/>
              <a:latin typeface="+mn-lt"/>
              <a:ea typeface="+mn-ea"/>
              <a:cs typeface="+mn-cs"/>
            </a:rPr>
            <a:t>4.8</a:t>
          </a:r>
          <a:r>
            <a:rPr kumimoji="1" lang="ja-JP" altLang="ja-JP" sz="1100">
              <a:solidFill>
                <a:schemeClr val="dk1"/>
              </a:solidFill>
              <a:effectLst/>
              <a:latin typeface="+mn-lt"/>
              <a:ea typeface="+mn-ea"/>
              <a:cs typeface="+mn-cs"/>
            </a:rPr>
            <a:t>ポイントに拡大した。</a:t>
          </a:r>
          <a:endParaRPr lang="ja-JP" altLang="ja-JP" sz="9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下水道事業の法適化に伴い、下水道事業会計補助金（</a:t>
          </a:r>
          <a:r>
            <a:rPr kumimoji="1" lang="en-US" altLang="ja-JP" sz="1100">
              <a:solidFill>
                <a:schemeClr val="dk1"/>
              </a:solidFill>
              <a:effectLst/>
              <a:latin typeface="+mn-lt"/>
              <a:ea typeface="+mn-ea"/>
              <a:cs typeface="+mn-cs"/>
            </a:rPr>
            <a:t>273,262</a:t>
          </a:r>
          <a:r>
            <a:rPr kumimoji="1" lang="ja-JP" altLang="en-US" sz="1100">
              <a:solidFill>
                <a:schemeClr val="dk1"/>
              </a:solidFill>
              <a:effectLst/>
              <a:latin typeface="+mn-lt"/>
              <a:ea typeface="+mn-ea"/>
              <a:cs typeface="+mn-cs"/>
            </a:rPr>
            <a:t>千円）が皆増となったことによる影響が大きい</a:t>
          </a:r>
          <a:r>
            <a:rPr kumimoji="1" lang="ja-JP" altLang="ja-JP" sz="1100">
              <a:solidFill>
                <a:schemeClr val="dk1"/>
              </a:solidFill>
              <a:effectLst/>
              <a:latin typeface="+mn-lt"/>
              <a:ea typeface="+mn-ea"/>
              <a:cs typeface="+mn-cs"/>
            </a:rPr>
            <a:t>。</a:t>
          </a:r>
          <a:endParaRPr lang="ja-JP" altLang="ja-JP" sz="900">
            <a:effectLst/>
          </a:endParaRPr>
        </a:p>
        <a:p>
          <a:r>
            <a:rPr kumimoji="1" lang="ja-JP" altLang="ja-JP" sz="1100">
              <a:solidFill>
                <a:schemeClr val="dk1"/>
              </a:solidFill>
              <a:effectLst/>
              <a:latin typeface="+mn-lt"/>
              <a:ea typeface="+mn-ea"/>
              <a:cs typeface="+mn-cs"/>
            </a:rPr>
            <a:t>　今後とも、通常事業分については町単独補助金の整理や合理化を図り、補助費等の抑制に努める。</a:t>
          </a:r>
          <a:endParaRPr lang="ja-JP" altLang="ja-JP" sz="900">
            <a:effectLst/>
          </a:endParaRPr>
        </a:p>
      </xdr:txBody>
    </xdr:sp>
    <xdr:clientData/>
  </xdr:twoCellAnchor>
  <xdr:oneCellAnchor>
    <xdr:from>
      <xdr:col>62</xdr:col>
      <xdr:colOff>6350</xdr:colOff>
      <xdr:row>29</xdr:row>
      <xdr:rowOff>107950</xdr:rowOff>
    </xdr:from>
    <xdr:ext cx="298543" cy="225703"/>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40</xdr:row>
      <xdr:rowOff>44704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910580"/>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16781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687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44704</xdr:rowOff>
    </xdr:from>
    <xdr:to>
      <xdr:col>82</xdr:col>
      <xdr:colOff>196850</xdr:colOff>
      <xdr:row>40</xdr:row>
      <xdr:rowOff>44704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6902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106426</xdr:rowOff>
    </xdr:from>
    <xdr:to>
      <xdr:col>82</xdr:col>
      <xdr:colOff>107950</xdr:colOff>
      <xdr:row>38</xdr:row>
      <xdr:rowOff>163576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450076"/>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81297</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253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69850</xdr:rowOff>
    </xdr:from>
    <xdr:to>
      <xdr:col>78</xdr:col>
      <xdr:colOff>69850</xdr:colOff>
      <xdr:row>37</xdr:row>
      <xdr:rowOff>106426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41350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130827</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3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69850</xdr:rowOff>
    </xdr:from>
    <xdr:to>
      <xdr:col>73</xdr:col>
      <xdr:colOff>180975</xdr:colOff>
      <xdr:row>37</xdr:row>
      <xdr:rowOff>170434</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893800" y="6413500"/>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158496</xdr:rowOff>
    </xdr:from>
    <xdr:to>
      <xdr:col>74</xdr:col>
      <xdr:colOff>31750</xdr:colOff>
      <xdr:row>37</xdr:row>
      <xdr:rowOff>88646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98823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147574</xdr:rowOff>
    </xdr:from>
    <xdr:to>
      <xdr:col>69</xdr:col>
      <xdr:colOff>92075</xdr:colOff>
      <xdr:row>37</xdr:row>
      <xdr:rowOff>170434</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004800" y="649122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117348</xdr:rowOff>
    </xdr:from>
    <xdr:to>
      <xdr:col>69</xdr:col>
      <xdr:colOff>142875</xdr:colOff>
      <xdr:row>37</xdr:row>
      <xdr:rowOff>47498</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57675</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153924</xdr:rowOff>
    </xdr:from>
    <xdr:to>
      <xdr:col>65</xdr:col>
      <xdr:colOff>53975</xdr:colOff>
      <xdr:row>37</xdr:row>
      <xdr:rowOff>84074</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94251</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112776</xdr:rowOff>
    </xdr:from>
    <xdr:to>
      <xdr:col>82</xdr:col>
      <xdr:colOff>158750</xdr:colOff>
      <xdr:row>39</xdr:row>
      <xdr:rowOff>42926</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627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84853</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59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55626</xdr:rowOff>
    </xdr:from>
    <xdr:to>
      <xdr:col>78</xdr:col>
      <xdr:colOff>120650</xdr:colOff>
      <xdr:row>37</xdr:row>
      <xdr:rowOff>157226</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142003</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485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19050</xdr:rowOff>
    </xdr:from>
    <xdr:to>
      <xdr:col>74</xdr:col>
      <xdr:colOff>31750</xdr:colOff>
      <xdr:row>37</xdr:row>
      <xdr:rowOff>120650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119634</xdr:rowOff>
    </xdr:from>
    <xdr:to>
      <xdr:col>69</xdr:col>
      <xdr:colOff>142875</xdr:colOff>
      <xdr:row>38</xdr:row>
      <xdr:rowOff>49785</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34561</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549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96774</xdr:rowOff>
    </xdr:from>
    <xdr:to>
      <xdr:col>65</xdr:col>
      <xdr:colOff>53975</xdr:colOff>
      <xdr:row>38</xdr:row>
      <xdr:rowOff>26924</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11701</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前年度比</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ポイント減少し、類似団体平均との差は</a:t>
          </a:r>
          <a:r>
            <a:rPr kumimoji="1" lang="en-US" altLang="ja-JP" sz="1100">
              <a:solidFill>
                <a:schemeClr val="dk1"/>
              </a:solidFill>
              <a:effectLst/>
              <a:latin typeface="+mn-lt"/>
              <a:ea typeface="+mn-ea"/>
              <a:cs typeface="+mn-cs"/>
            </a:rPr>
            <a:t>5.3</a:t>
          </a:r>
          <a:r>
            <a:rPr kumimoji="1" lang="ja-JP" altLang="ja-JP" sz="1100">
              <a:solidFill>
                <a:schemeClr val="dk1"/>
              </a:solidFill>
              <a:effectLst/>
              <a:latin typeface="+mn-lt"/>
              <a:ea typeface="+mn-ea"/>
              <a:cs typeface="+mn-cs"/>
            </a:rPr>
            <a:t>ポイントに縮小した。</a:t>
          </a:r>
          <a:endParaRPr lang="ja-JP" altLang="ja-JP" sz="800">
            <a:effectLst/>
          </a:endParaRPr>
        </a:p>
        <a:p>
          <a:r>
            <a:rPr kumimoji="1" lang="ja-JP" altLang="ja-JP" sz="1100">
              <a:solidFill>
                <a:schemeClr val="dk1"/>
              </a:solidFill>
              <a:effectLst/>
              <a:latin typeface="+mn-lt"/>
              <a:ea typeface="+mn-ea"/>
              <a:cs typeface="+mn-cs"/>
            </a:rPr>
            <a:t>　公債費は今後</a:t>
          </a:r>
          <a:r>
            <a:rPr kumimoji="1" lang="ja-JP" altLang="en-US" sz="1100">
              <a:solidFill>
                <a:schemeClr val="dk1"/>
              </a:solidFill>
              <a:effectLst/>
              <a:latin typeface="+mn-lt"/>
              <a:ea typeface="+mn-ea"/>
              <a:cs typeface="+mn-cs"/>
            </a:rPr>
            <a:t>一時的に</a:t>
          </a:r>
          <a:r>
            <a:rPr kumimoji="1" lang="ja-JP" altLang="ja-JP" sz="1100">
              <a:solidFill>
                <a:schemeClr val="dk1"/>
              </a:solidFill>
              <a:effectLst/>
              <a:latin typeface="+mn-lt"/>
              <a:ea typeface="+mn-ea"/>
              <a:cs typeface="+mn-cs"/>
            </a:rPr>
            <a:t>減少していくが、</a:t>
          </a:r>
          <a:r>
            <a:rPr kumimoji="1" lang="ja-JP" altLang="en-US" sz="1100">
              <a:solidFill>
                <a:schemeClr val="dk1"/>
              </a:solidFill>
              <a:effectLst/>
              <a:latin typeface="+mn-lt"/>
              <a:ea typeface="+mn-ea"/>
              <a:cs typeface="+mn-cs"/>
            </a:rPr>
            <a:t>健康福祉総合センターの整備等により、数年後には増加に転じることが見込まれており、</a:t>
          </a:r>
          <a:r>
            <a:rPr kumimoji="1" lang="ja-JP" altLang="ja-JP" sz="1100">
              <a:solidFill>
                <a:schemeClr val="dk1"/>
              </a:solidFill>
              <a:effectLst/>
              <a:latin typeface="+mn-lt"/>
              <a:ea typeface="+mn-ea"/>
              <a:cs typeface="+mn-cs"/>
            </a:rPr>
            <a:t>今後においてもプライマリーバランスの確保、実質公債費比率の動向を見極めながら、緊急性、必要性を検討し事業の取捨選択に努める。</a:t>
          </a:r>
          <a:endParaRPr lang="ja-JP" altLang="ja-JP" sz="800">
            <a:effectLst/>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138430</xdr:rowOff>
    </xdr:from>
    <xdr:to>
      <xdr:col>24</xdr:col>
      <xdr:colOff>25400</xdr:colOff>
      <xdr:row>79</xdr:row>
      <xdr:rowOff>33274</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654280"/>
          <a:ext cx="0" cy="923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5351</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549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33274</xdr:rowOff>
    </xdr:from>
    <xdr:to>
      <xdr:col>24</xdr:col>
      <xdr:colOff>114300</xdr:colOff>
      <xdr:row>79</xdr:row>
      <xdr:rowOff>33274</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577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53357</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39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138430</xdr:rowOff>
    </xdr:from>
    <xdr:to>
      <xdr:col>24</xdr:col>
      <xdr:colOff>114300</xdr:colOff>
      <xdr:row>73</xdr:row>
      <xdr:rowOff>138430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654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117856</xdr:rowOff>
    </xdr:from>
    <xdr:to>
      <xdr:col>24</xdr:col>
      <xdr:colOff>25400</xdr:colOff>
      <xdr:row>79</xdr:row>
      <xdr:rowOff>14987</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3490956"/>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12716</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042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167639</xdr:rowOff>
    </xdr:from>
    <xdr:to>
      <xdr:col>24</xdr:col>
      <xdr:colOff>76200</xdr:colOff>
      <xdr:row>77</xdr:row>
      <xdr:rowOff>97789</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14987</xdr:rowOff>
    </xdr:from>
    <xdr:to>
      <xdr:col>19</xdr:col>
      <xdr:colOff>187325</xdr:colOff>
      <xdr:row>79</xdr:row>
      <xdr:rowOff>92711</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098800" y="13559537"/>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14478</xdr:rowOff>
    </xdr:from>
    <xdr:to>
      <xdr:col>20</xdr:col>
      <xdr:colOff>38100</xdr:colOff>
      <xdr:row>77</xdr:row>
      <xdr:rowOff>116078</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21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126255</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2985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33274</xdr:rowOff>
    </xdr:from>
    <xdr:to>
      <xdr:col>15</xdr:col>
      <xdr:colOff>98425</xdr:colOff>
      <xdr:row>79</xdr:row>
      <xdr:rowOff>92711</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577824"/>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37337</xdr:rowOff>
    </xdr:from>
    <xdr:to>
      <xdr:col>15</xdr:col>
      <xdr:colOff>149225</xdr:colOff>
      <xdr:row>77</xdr:row>
      <xdr:rowOff>138937</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149114</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33274</xdr:rowOff>
    </xdr:from>
    <xdr:to>
      <xdr:col>11</xdr:col>
      <xdr:colOff>9525</xdr:colOff>
      <xdr:row>79</xdr:row>
      <xdr:rowOff>33274</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1320800" y="135778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14478</xdr:rowOff>
    </xdr:from>
    <xdr:to>
      <xdr:col>11</xdr:col>
      <xdr:colOff>60325</xdr:colOff>
      <xdr:row>77</xdr:row>
      <xdr:rowOff>116078</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21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126255</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298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160782</xdr:rowOff>
    </xdr:from>
    <xdr:to>
      <xdr:col>6</xdr:col>
      <xdr:colOff>171450</xdr:colOff>
      <xdr:row>78</xdr:row>
      <xdr:rowOff>90932</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362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101109</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3131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67056</xdr:rowOff>
    </xdr:from>
    <xdr:to>
      <xdr:col>24</xdr:col>
      <xdr:colOff>76200</xdr:colOff>
      <xdr:row>78</xdr:row>
      <xdr:rowOff>168656</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44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147083</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3348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135637</xdr:rowOff>
    </xdr:from>
    <xdr:to>
      <xdr:col>20</xdr:col>
      <xdr:colOff>38100</xdr:colOff>
      <xdr:row>79</xdr:row>
      <xdr:rowOff>65787</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50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50564</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35951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41911</xdr:rowOff>
    </xdr:from>
    <xdr:to>
      <xdr:col>15</xdr:col>
      <xdr:colOff>149225</xdr:colOff>
      <xdr:row>79</xdr:row>
      <xdr:rowOff>143511</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58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128288</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3672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153924</xdr:rowOff>
    </xdr:from>
    <xdr:to>
      <xdr:col>11</xdr:col>
      <xdr:colOff>60325</xdr:colOff>
      <xdr:row>79</xdr:row>
      <xdr:rowOff>84074</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527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68851</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3613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153924</xdr:rowOff>
    </xdr:from>
    <xdr:to>
      <xdr:col>6</xdr:col>
      <xdr:colOff>171450</xdr:colOff>
      <xdr:row>79</xdr:row>
      <xdr:rowOff>84074</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527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68851</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3613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公債費以外の経常収支比率は前年度比</a:t>
          </a:r>
          <a:r>
            <a:rPr kumimoji="1" lang="en-US" altLang="ja-JP" sz="1100">
              <a:solidFill>
                <a:schemeClr val="dk1"/>
              </a:solidFill>
              <a:effectLst/>
              <a:latin typeface="+mn-lt"/>
              <a:ea typeface="+mn-ea"/>
              <a:cs typeface="+mn-cs"/>
            </a:rPr>
            <a:t>4.7</a:t>
          </a:r>
          <a:r>
            <a:rPr kumimoji="1" lang="ja-JP" altLang="ja-JP" sz="1100">
              <a:solidFill>
                <a:schemeClr val="dk1"/>
              </a:solidFill>
              <a:effectLst/>
              <a:latin typeface="+mn-lt"/>
              <a:ea typeface="+mn-ea"/>
              <a:cs typeface="+mn-cs"/>
            </a:rPr>
            <a:t>ポイント拡大し、類似団体平均が前年度から</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ポイント拡大した</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、類似団体平均を</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回った。</a:t>
          </a:r>
          <a:endParaRPr lang="ja-JP" altLang="ja-JP" sz="800">
            <a:effectLst/>
          </a:endParaRPr>
        </a:p>
        <a:p>
          <a:r>
            <a:rPr kumimoji="1" lang="ja-JP" altLang="ja-JP" sz="1100">
              <a:solidFill>
                <a:schemeClr val="dk1"/>
              </a:solidFill>
              <a:effectLst/>
              <a:latin typeface="+mn-lt"/>
              <a:ea typeface="+mn-ea"/>
              <a:cs typeface="+mn-cs"/>
            </a:rPr>
            <a:t>　経常的支出のうち</a:t>
          </a:r>
          <a:r>
            <a:rPr kumimoji="1" lang="ja-JP" altLang="en-US" sz="1100">
              <a:solidFill>
                <a:schemeClr val="dk1"/>
              </a:solidFill>
              <a:effectLst/>
              <a:latin typeface="+mn-lt"/>
              <a:ea typeface="+mn-ea"/>
              <a:cs typeface="+mn-cs"/>
            </a:rPr>
            <a:t>特に人件費の増が大きな</a:t>
          </a:r>
          <a:r>
            <a:rPr kumimoji="1" lang="ja-JP" altLang="ja-JP" sz="1100">
              <a:solidFill>
                <a:schemeClr val="dk1"/>
              </a:solidFill>
              <a:effectLst/>
              <a:latin typeface="+mn-lt"/>
              <a:ea typeface="+mn-ea"/>
              <a:cs typeface="+mn-cs"/>
            </a:rPr>
            <a:t>要因となっている。</a:t>
          </a:r>
          <a:endParaRPr lang="ja-JP" altLang="ja-JP" sz="800">
            <a:effectLst/>
          </a:endParaRPr>
        </a:p>
        <a:p>
          <a:r>
            <a:rPr kumimoji="1" lang="ja-JP" altLang="ja-JP" sz="1100">
              <a:solidFill>
                <a:schemeClr val="dk1"/>
              </a:solidFill>
              <a:effectLst/>
              <a:latin typeface="+mn-lt"/>
              <a:ea typeface="+mn-ea"/>
              <a:cs typeface="+mn-cs"/>
            </a:rPr>
            <a:t>　経常経費であり簡単に削減することのできない費目ではあるが、町単独補助金の整理合理化を図るなどし、引き続き抑制に努める。</a:t>
          </a:r>
          <a:endParaRPr lang="ja-JP" altLang="ja-JP" sz="800">
            <a:effectLst/>
          </a:endParaRP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152146</xdr:rowOff>
    </xdr:from>
    <xdr:to>
      <xdr:col>82</xdr:col>
      <xdr:colOff>107950</xdr:colOff>
      <xdr:row>81</xdr:row>
      <xdr:rowOff>88137</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67996"/>
          <a:ext cx="0" cy="1307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60214</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947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88137</xdr:rowOff>
    </xdr:from>
    <xdr:to>
      <xdr:col>82</xdr:col>
      <xdr:colOff>196850</xdr:colOff>
      <xdr:row>81</xdr:row>
      <xdr:rowOff>88137</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975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67073</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411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152146</xdr:rowOff>
    </xdr:from>
    <xdr:to>
      <xdr:col>82</xdr:col>
      <xdr:colOff>196850</xdr:colOff>
      <xdr:row>73</xdr:row>
      <xdr:rowOff>152146</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67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12700</xdr:rowOff>
    </xdr:from>
    <xdr:to>
      <xdr:col>82</xdr:col>
      <xdr:colOff>107950</xdr:colOff>
      <xdr:row>78</xdr:row>
      <xdr:rowOff>99568</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3042900"/>
          <a:ext cx="838200" cy="429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19575</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2212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3048</xdr:rowOff>
    </xdr:from>
    <xdr:to>
      <xdr:col>82</xdr:col>
      <xdr:colOff>158750</xdr:colOff>
      <xdr:row>78</xdr:row>
      <xdr:rowOff>104648</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376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108712</xdr:rowOff>
    </xdr:from>
    <xdr:to>
      <xdr:col>78</xdr:col>
      <xdr:colOff>69850</xdr:colOff>
      <xdr:row>76</xdr:row>
      <xdr:rowOff>12700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2796012"/>
          <a:ext cx="889000" cy="24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73913</xdr:rowOff>
    </xdr:from>
    <xdr:to>
      <xdr:col>78</xdr:col>
      <xdr:colOff>120650</xdr:colOff>
      <xdr:row>78</xdr:row>
      <xdr:rowOff>4063</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160290</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33619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108712</xdr:rowOff>
    </xdr:from>
    <xdr:to>
      <xdr:col>73</xdr:col>
      <xdr:colOff>180975</xdr:colOff>
      <xdr:row>75</xdr:row>
      <xdr:rowOff>56134</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3893800" y="12796012"/>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23131</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72</xdr:row>
      <xdr:rowOff>159004</xdr:rowOff>
    </xdr:from>
    <xdr:to>
      <xdr:col>69</xdr:col>
      <xdr:colOff>92075</xdr:colOff>
      <xdr:row>75</xdr:row>
      <xdr:rowOff>56134</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004800" y="12503404"/>
          <a:ext cx="889000" cy="411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5334</xdr:rowOff>
    </xdr:from>
    <xdr:to>
      <xdr:col>69</xdr:col>
      <xdr:colOff>142875</xdr:colOff>
      <xdr:row>75</xdr:row>
      <xdr:rowOff>106934</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86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117111</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63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153924</xdr:rowOff>
    </xdr:from>
    <xdr:to>
      <xdr:col>65</xdr:col>
      <xdr:colOff>53975</xdr:colOff>
      <xdr:row>77</xdr:row>
      <xdr:rowOff>84074</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68851</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270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48768</xdr:rowOff>
    </xdr:from>
    <xdr:to>
      <xdr:col>82</xdr:col>
      <xdr:colOff>158750</xdr:colOff>
      <xdr:row>78</xdr:row>
      <xdr:rowOff>150368</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42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20845</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339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133350</xdr:rowOff>
    </xdr:from>
    <xdr:to>
      <xdr:col>78</xdr:col>
      <xdr:colOff>120650</xdr:colOff>
      <xdr:row>76</xdr:row>
      <xdr:rowOff>63500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73677</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76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57912</xdr:rowOff>
    </xdr:from>
    <xdr:to>
      <xdr:col>74</xdr:col>
      <xdr:colOff>31750</xdr:colOff>
      <xdr:row>74</xdr:row>
      <xdr:rowOff>159512</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274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169689</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5334</xdr:rowOff>
    </xdr:from>
    <xdr:to>
      <xdr:col>69</xdr:col>
      <xdr:colOff>142875</xdr:colOff>
      <xdr:row>75</xdr:row>
      <xdr:rowOff>106934</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864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91712</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95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72</xdr:row>
      <xdr:rowOff>108204</xdr:rowOff>
    </xdr:from>
    <xdr:to>
      <xdr:col>65</xdr:col>
      <xdr:colOff>53975</xdr:colOff>
      <xdr:row>73</xdr:row>
      <xdr:rowOff>38354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2452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71</xdr:row>
      <xdr:rowOff>48531</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221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岩手県洋野町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135484</xdr:rowOff>
    </xdr:from>
    <xdr:to>
      <xdr:col>29</xdr:col>
      <xdr:colOff>127000</xdr:colOff>
      <xdr:row>19</xdr:row>
      <xdr:rowOff>117335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69059"/>
          <a:ext cx="0" cy="135345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89412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94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117335</xdr:rowOff>
    </xdr:from>
    <xdr:to>
      <xdr:col>30</xdr:col>
      <xdr:colOff>25400</xdr:colOff>
      <xdr:row>19</xdr:row>
      <xdr:rowOff>117335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225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50411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12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135484</xdr:rowOff>
    </xdr:from>
    <xdr:to>
      <xdr:col>30</xdr:col>
      <xdr:colOff>25400</xdr:colOff>
      <xdr:row>11</xdr:row>
      <xdr:rowOff>135484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690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11</xdr:row>
      <xdr:rowOff>135484</xdr:rowOff>
    </xdr:from>
    <xdr:to>
      <xdr:col>29</xdr:col>
      <xdr:colOff>127000</xdr:colOff>
      <xdr:row>13</xdr:row>
      <xdr:rowOff>2324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069059"/>
          <a:ext cx="647700" cy="2097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41813</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611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69736</xdr:rowOff>
    </xdr:from>
    <xdr:to>
      <xdr:col>29</xdr:col>
      <xdr:colOff>177800</xdr:colOff>
      <xdr:row>15</xdr:row>
      <xdr:rowOff>171336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891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2324</xdr:rowOff>
    </xdr:from>
    <xdr:to>
      <xdr:col>26</xdr:col>
      <xdr:colOff>50800</xdr:colOff>
      <xdr:row>13</xdr:row>
      <xdr:rowOff>60452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278799"/>
          <a:ext cx="698500" cy="581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14872</xdr:rowOff>
    </xdr:from>
    <xdr:to>
      <xdr:col>26</xdr:col>
      <xdr:colOff>101600</xdr:colOff>
      <xdr:row>16</xdr:row>
      <xdr:rowOff>116472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056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101249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920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13</xdr:row>
      <xdr:rowOff>60452</xdr:rowOff>
    </xdr:from>
    <xdr:to>
      <xdr:col>22</xdr:col>
      <xdr:colOff>114300</xdr:colOff>
      <xdr:row>13</xdr:row>
      <xdr:rowOff>115926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336927"/>
          <a:ext cx="698500" cy="554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65723</xdr:rowOff>
    </xdr:from>
    <xdr:to>
      <xdr:col>22</xdr:col>
      <xdr:colOff>165100</xdr:colOff>
      <xdr:row>16</xdr:row>
      <xdr:rowOff>167323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856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152100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942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13</xdr:row>
      <xdr:rowOff>115926</xdr:rowOff>
    </xdr:from>
    <xdr:to>
      <xdr:col>18</xdr:col>
      <xdr:colOff>177800</xdr:colOff>
      <xdr:row>13</xdr:row>
      <xdr:rowOff>169088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392401"/>
          <a:ext cx="698500" cy="531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103124</xdr:rowOff>
    </xdr:from>
    <xdr:to>
      <xdr:col>19</xdr:col>
      <xdr:colOff>38100</xdr:colOff>
      <xdr:row>17</xdr:row>
      <xdr:rowOff>33274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8939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18051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80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90411</xdr:rowOff>
    </xdr:from>
    <xdr:to>
      <xdr:col>15</xdr:col>
      <xdr:colOff>101600</xdr:colOff>
      <xdr:row>16</xdr:row>
      <xdr:rowOff>20561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7097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5338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96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11</xdr:row>
      <xdr:rowOff>84684</xdr:rowOff>
    </xdr:from>
    <xdr:to>
      <xdr:col>29</xdr:col>
      <xdr:colOff>177800</xdr:colOff>
      <xdr:row>12</xdr:row>
      <xdr:rowOff>14834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0182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11</xdr:row>
      <xdr:rowOff>31361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1964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12</xdr:row>
      <xdr:rowOff>122974</xdr:rowOff>
    </xdr:from>
    <xdr:to>
      <xdr:col>26</xdr:col>
      <xdr:colOff>101600</xdr:colOff>
      <xdr:row>13</xdr:row>
      <xdr:rowOff>53124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2279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11</xdr:row>
      <xdr:rowOff>63301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1996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9652</xdr:rowOff>
    </xdr:from>
    <xdr:to>
      <xdr:col>22</xdr:col>
      <xdr:colOff>165100</xdr:colOff>
      <xdr:row>13</xdr:row>
      <xdr:rowOff>111252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2861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11</xdr:row>
      <xdr:rowOff>121429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055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13</xdr:row>
      <xdr:rowOff>65126</xdr:rowOff>
    </xdr:from>
    <xdr:to>
      <xdr:col>19</xdr:col>
      <xdr:colOff>38100</xdr:colOff>
      <xdr:row>13</xdr:row>
      <xdr:rowOff>166726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3416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5453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110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13</xdr:row>
      <xdr:rowOff>118288</xdr:rowOff>
    </xdr:from>
    <xdr:to>
      <xdr:col>15</xdr:col>
      <xdr:colOff>101600</xdr:colOff>
      <xdr:row>14</xdr:row>
      <xdr:rowOff>48438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3947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12</xdr:row>
      <xdr:rowOff>58615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163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198590</xdr:rowOff>
    </xdr:from>
    <xdr:to>
      <xdr:col>29</xdr:col>
      <xdr:colOff>127000</xdr:colOff>
      <xdr:row>37</xdr:row>
      <xdr:rowOff>322834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23140"/>
          <a:ext cx="0" cy="13243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294911</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1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322834</xdr:rowOff>
    </xdr:from>
    <xdr:to>
      <xdr:col>30</xdr:col>
      <xdr:colOff>25400</xdr:colOff>
      <xdr:row>37</xdr:row>
      <xdr:rowOff>322834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475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113517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6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198590</xdr:rowOff>
    </xdr:from>
    <xdr:to>
      <xdr:col>30</xdr:col>
      <xdr:colOff>25400</xdr:colOff>
      <xdr:row>33</xdr:row>
      <xdr:rowOff>198590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231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104121</xdr:rowOff>
    </xdr:from>
    <xdr:to>
      <xdr:col>29</xdr:col>
      <xdr:colOff>127000</xdr:colOff>
      <xdr:row>34</xdr:row>
      <xdr:rowOff>132677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371571"/>
          <a:ext cx="647700" cy="285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12101</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224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40024</xdr:rowOff>
    </xdr:from>
    <xdr:to>
      <xdr:col>29</xdr:col>
      <xdr:colOff>177800</xdr:colOff>
      <xdr:row>35</xdr:row>
      <xdr:rowOff>141624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6503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39865</xdr:rowOff>
    </xdr:from>
    <xdr:to>
      <xdr:col>26</xdr:col>
      <xdr:colOff>50800</xdr:colOff>
      <xdr:row>34</xdr:row>
      <xdr:rowOff>104121</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307315"/>
          <a:ext cx="698500" cy="642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42158</xdr:rowOff>
    </xdr:from>
    <xdr:to>
      <xdr:col>26</xdr:col>
      <xdr:colOff>101600</xdr:colOff>
      <xdr:row>35</xdr:row>
      <xdr:rowOff>143758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6525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128535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7388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39865</xdr:rowOff>
    </xdr:from>
    <xdr:to>
      <xdr:col>22</xdr:col>
      <xdr:colOff>114300</xdr:colOff>
      <xdr:row>34</xdr:row>
      <xdr:rowOff>147136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307315"/>
          <a:ext cx="698500" cy="1072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19241</xdr:rowOff>
    </xdr:from>
    <xdr:to>
      <xdr:col>22</xdr:col>
      <xdr:colOff>165100</xdr:colOff>
      <xdr:row>35</xdr:row>
      <xdr:rowOff>120841</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6295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105618</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715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147136</xdr:rowOff>
    </xdr:from>
    <xdr:to>
      <xdr:col>18</xdr:col>
      <xdr:colOff>177800</xdr:colOff>
      <xdr:row>34</xdr:row>
      <xdr:rowOff>187770</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414586"/>
          <a:ext cx="698500" cy="406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51968</xdr:rowOff>
    </xdr:from>
    <xdr:to>
      <xdr:col>19</xdr:col>
      <xdr:colOff>38100</xdr:colOff>
      <xdr:row>35</xdr:row>
      <xdr:rowOff>153568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6623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138345</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748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310229</xdr:rowOff>
    </xdr:from>
    <xdr:to>
      <xdr:col>15</xdr:col>
      <xdr:colOff>101600</xdr:colOff>
      <xdr:row>35</xdr:row>
      <xdr:rowOff>68929</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577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53706</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64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81877</xdr:rowOff>
    </xdr:from>
    <xdr:to>
      <xdr:col>29</xdr:col>
      <xdr:colOff>177800</xdr:colOff>
      <xdr:row>34</xdr:row>
      <xdr:rowOff>183477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3493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269854</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194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53321</xdr:rowOff>
    </xdr:from>
    <xdr:to>
      <xdr:col>26</xdr:col>
      <xdr:colOff>101600</xdr:colOff>
      <xdr:row>34</xdr:row>
      <xdr:rowOff>154921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3207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165098</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0896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331965</xdr:rowOff>
    </xdr:from>
    <xdr:to>
      <xdr:col>22</xdr:col>
      <xdr:colOff>165100</xdr:colOff>
      <xdr:row>34</xdr:row>
      <xdr:rowOff>90665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2565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100842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025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96336</xdr:rowOff>
    </xdr:from>
    <xdr:to>
      <xdr:col>19</xdr:col>
      <xdr:colOff>38100</xdr:colOff>
      <xdr:row>34</xdr:row>
      <xdr:rowOff>197936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3637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208113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132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136970</xdr:rowOff>
    </xdr:from>
    <xdr:to>
      <xdr:col>15</xdr:col>
      <xdr:colOff>101600</xdr:colOff>
      <xdr:row>34</xdr:row>
      <xdr:rowOff>238570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4044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248747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17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岩手県洋野町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14,739
14,656
302.92
11,546,655
11,414,400
121,359
6,917,363
9,197,483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95682</xdr:rowOff>
    </xdr:from>
    <xdr:to>
      <xdr:col>24</xdr:col>
      <xdr:colOff>62865</xdr:colOff>
      <xdr:row>38</xdr:row>
      <xdr:rowOff>73978</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39182"/>
          <a:ext cx="1270" cy="1349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77805</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92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73978</xdr:rowOff>
    </xdr:from>
    <xdr:to>
      <xdr:col>24</xdr:col>
      <xdr:colOff>152400</xdr:colOff>
      <xdr:row>38</xdr:row>
      <xdr:rowOff>73978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89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42359</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14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95682</xdr:rowOff>
    </xdr:from>
    <xdr:to>
      <xdr:col>24</xdr:col>
      <xdr:colOff>152400</xdr:colOff>
      <xdr:row>30</xdr:row>
      <xdr:rowOff>95682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3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27394</xdr:rowOff>
    </xdr:from>
    <xdr:to>
      <xdr:col>24</xdr:col>
      <xdr:colOff>63500</xdr:colOff>
      <xdr:row>34</xdr:row>
      <xdr:rowOff>55728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685244"/>
          <a:ext cx="838200" cy="199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11790</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125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33363</xdr:rowOff>
    </xdr:from>
    <xdr:to>
      <xdr:col>24</xdr:col>
      <xdr:colOff>114300</xdr:colOff>
      <xdr:row>35</xdr:row>
      <xdr:rowOff>134963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3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55728</xdr:rowOff>
    </xdr:from>
    <xdr:to>
      <xdr:col>19</xdr:col>
      <xdr:colOff>177800</xdr:colOff>
      <xdr:row>34</xdr:row>
      <xdr:rowOff>76556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885028"/>
          <a:ext cx="889000" cy="20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143789</xdr:rowOff>
    </xdr:from>
    <xdr:to>
      <xdr:col>20</xdr:col>
      <xdr:colOff>38100</xdr:colOff>
      <xdr:row>36</xdr:row>
      <xdr:rowOff>73939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4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65066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237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76556</xdr:rowOff>
    </xdr:from>
    <xdr:to>
      <xdr:col>15</xdr:col>
      <xdr:colOff>50800</xdr:colOff>
      <xdr:row>34</xdr:row>
      <xdr:rowOff>117805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905856"/>
          <a:ext cx="889000" cy="41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12471</xdr:rowOff>
    </xdr:from>
    <xdr:to>
      <xdr:col>15</xdr:col>
      <xdr:colOff>101600</xdr:colOff>
      <xdr:row>36</xdr:row>
      <xdr:rowOff>114071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18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105198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27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117805</xdr:rowOff>
    </xdr:from>
    <xdr:to>
      <xdr:col>10</xdr:col>
      <xdr:colOff>114300</xdr:colOff>
      <xdr:row>34</xdr:row>
      <xdr:rowOff>126936</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947105"/>
          <a:ext cx="889000" cy="9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37592</xdr:rowOff>
    </xdr:from>
    <xdr:to>
      <xdr:col>10</xdr:col>
      <xdr:colOff>165100</xdr:colOff>
      <xdr:row>36</xdr:row>
      <xdr:rowOff>139192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0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130319</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02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70015</xdr:rowOff>
    </xdr:from>
    <xdr:to>
      <xdr:col>6</xdr:col>
      <xdr:colOff>38100</xdr:colOff>
      <xdr:row>36</xdr:row>
      <xdr:rowOff>165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70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162742</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163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148044</xdr:rowOff>
    </xdr:from>
    <xdr:to>
      <xdr:col>24</xdr:col>
      <xdr:colOff>114300</xdr:colOff>
      <xdr:row>33</xdr:row>
      <xdr:rowOff>78194</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63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170921</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485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4928</xdr:rowOff>
    </xdr:from>
    <xdr:to>
      <xdr:col>20</xdr:col>
      <xdr:colOff>38100</xdr:colOff>
      <xdr:row>34</xdr:row>
      <xdr:rowOff>106528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83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123055</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609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25756</xdr:rowOff>
    </xdr:from>
    <xdr:to>
      <xdr:col>15</xdr:col>
      <xdr:colOff>101600</xdr:colOff>
      <xdr:row>34</xdr:row>
      <xdr:rowOff>127356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855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143883</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630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67005</xdr:rowOff>
    </xdr:from>
    <xdr:to>
      <xdr:col>10</xdr:col>
      <xdr:colOff>165100</xdr:colOff>
      <xdr:row>34</xdr:row>
      <xdr:rowOff>168605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89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13682</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671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76136</xdr:rowOff>
    </xdr:from>
    <xdr:to>
      <xdr:col>6</xdr:col>
      <xdr:colOff>38100</xdr:colOff>
      <xdr:row>35</xdr:row>
      <xdr:rowOff>6286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90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22813</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680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171153</xdr:rowOff>
    </xdr:from>
    <xdr:to>
      <xdr:col>24</xdr:col>
      <xdr:colOff>62865</xdr:colOff>
      <xdr:row>58</xdr:row>
      <xdr:rowOff>96171</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43653"/>
          <a:ext cx="1270" cy="1296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99998</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44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96171</xdr:rowOff>
    </xdr:from>
    <xdr:to>
      <xdr:col>24</xdr:col>
      <xdr:colOff>152400</xdr:colOff>
      <xdr:row>58</xdr:row>
      <xdr:rowOff>96171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4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117830</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1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743,489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171153</xdr:rowOff>
    </xdr:from>
    <xdr:to>
      <xdr:col>24</xdr:col>
      <xdr:colOff>152400</xdr:colOff>
      <xdr:row>50</xdr:row>
      <xdr:rowOff>171153</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4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7617</xdr:rowOff>
    </xdr:from>
    <xdr:to>
      <xdr:col>24</xdr:col>
      <xdr:colOff>63500</xdr:colOff>
      <xdr:row>58</xdr:row>
      <xdr:rowOff>8436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9951717"/>
          <a:ext cx="838200" cy="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115936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7171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93059</xdr:rowOff>
    </xdr:from>
    <xdr:to>
      <xdr:col>24</xdr:col>
      <xdr:colOff>114300</xdr:colOff>
      <xdr:row>58</xdr:row>
      <xdr:rowOff>23209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86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7617</xdr:rowOff>
    </xdr:from>
    <xdr:to>
      <xdr:col>19</xdr:col>
      <xdr:colOff>177800</xdr:colOff>
      <xdr:row>58</xdr:row>
      <xdr:rowOff>28656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9951717"/>
          <a:ext cx="889000" cy="21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148597</xdr:rowOff>
    </xdr:from>
    <xdr:to>
      <xdr:col>20</xdr:col>
      <xdr:colOff>38100</xdr:colOff>
      <xdr:row>58</xdr:row>
      <xdr:rowOff>78747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21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69874</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10013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28656</xdr:rowOff>
    </xdr:from>
    <xdr:to>
      <xdr:col>15</xdr:col>
      <xdr:colOff>50800</xdr:colOff>
      <xdr:row>58</xdr:row>
      <xdr:rowOff>39539</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972756"/>
          <a:ext cx="889000" cy="10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151070</xdr:rowOff>
    </xdr:from>
    <xdr:to>
      <xdr:col>15</xdr:col>
      <xdr:colOff>101600</xdr:colOff>
      <xdr:row>58</xdr:row>
      <xdr:rowOff>81220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2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72347</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10016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39539</xdr:rowOff>
    </xdr:from>
    <xdr:to>
      <xdr:col>10</xdr:col>
      <xdr:colOff>114300</xdr:colOff>
      <xdr:row>58</xdr:row>
      <xdr:rowOff>55086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983639"/>
          <a:ext cx="889000" cy="15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160434</xdr:rowOff>
    </xdr:from>
    <xdr:to>
      <xdr:col>10</xdr:col>
      <xdr:colOff>165100</xdr:colOff>
      <xdr:row>58</xdr:row>
      <xdr:rowOff>90584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3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81711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025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135985</xdr:rowOff>
    </xdr:from>
    <xdr:to>
      <xdr:col>6</xdr:col>
      <xdr:colOff>38100</xdr:colOff>
      <xdr:row>58</xdr:row>
      <xdr:rowOff>66135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908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82662</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9683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129086</xdr:rowOff>
    </xdr:from>
    <xdr:to>
      <xdr:col>24</xdr:col>
      <xdr:colOff>114300</xdr:colOff>
      <xdr:row>58</xdr:row>
      <xdr:rowOff>59236</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01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71486</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844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128267</xdr:rowOff>
    </xdr:from>
    <xdr:to>
      <xdr:col>20</xdr:col>
      <xdr:colOff>38100</xdr:colOff>
      <xdr:row>58</xdr:row>
      <xdr:rowOff>58417</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00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74944</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676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149306</xdr:rowOff>
    </xdr:from>
    <xdr:to>
      <xdr:col>15</xdr:col>
      <xdr:colOff>101600</xdr:colOff>
      <xdr:row>58</xdr:row>
      <xdr:rowOff>79456</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21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95983</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9697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160189</xdr:rowOff>
    </xdr:from>
    <xdr:to>
      <xdr:col>10</xdr:col>
      <xdr:colOff>165100</xdr:colOff>
      <xdr:row>58</xdr:row>
      <xdr:rowOff>90339</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3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106866</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708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4286</xdr:rowOff>
    </xdr:from>
    <xdr:to>
      <xdr:col>6</xdr:col>
      <xdr:colOff>38100</xdr:colOff>
      <xdr:row>58</xdr:row>
      <xdr:rowOff>105886</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48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97013</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041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73330</xdr:rowOff>
    </xdr:from>
    <xdr:to>
      <xdr:col>24</xdr:col>
      <xdr:colOff>62865</xdr:colOff>
      <xdr:row>78</xdr:row>
      <xdr:rowOff>169723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74830"/>
          <a:ext cx="1270" cy="1467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2100</xdr:rowOff>
    </xdr:from>
    <xdr:ext cx="469744"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4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169723</xdr:rowOff>
    </xdr:from>
    <xdr:to>
      <xdr:col>24</xdr:col>
      <xdr:colOff>152400</xdr:colOff>
      <xdr:row>78</xdr:row>
      <xdr:rowOff>169723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20007</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73330</xdr:rowOff>
    </xdr:from>
    <xdr:to>
      <xdr:col>24</xdr:col>
      <xdr:colOff>152400</xdr:colOff>
      <xdr:row>70</xdr:row>
      <xdr:rowOff>73330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74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150978</xdr:rowOff>
    </xdr:from>
    <xdr:to>
      <xdr:col>24</xdr:col>
      <xdr:colOff>63500</xdr:colOff>
      <xdr:row>75</xdr:row>
      <xdr:rowOff>10693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2838278"/>
          <a:ext cx="838200" cy="31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95445</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256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117018</xdr:rowOff>
    </xdr:from>
    <xdr:to>
      <xdr:col>24</xdr:col>
      <xdr:colOff>114300</xdr:colOff>
      <xdr:row>77</xdr:row>
      <xdr:rowOff>47168</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147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150978</xdr:rowOff>
    </xdr:from>
    <xdr:to>
      <xdr:col>19</xdr:col>
      <xdr:colOff>177800</xdr:colOff>
      <xdr:row>76</xdr:row>
      <xdr:rowOff>58813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2838278"/>
          <a:ext cx="889000" cy="250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18986</xdr:rowOff>
    </xdr:from>
    <xdr:to>
      <xdr:col>20</xdr:col>
      <xdr:colOff>38100</xdr:colOff>
      <xdr:row>77</xdr:row>
      <xdr:rowOff>120586</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0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111713</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3313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58813</xdr:rowOff>
    </xdr:from>
    <xdr:to>
      <xdr:col>15</xdr:col>
      <xdr:colOff>50800</xdr:colOff>
      <xdr:row>76</xdr:row>
      <xdr:rowOff>135356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089013"/>
          <a:ext cx="889000" cy="7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167043</xdr:rowOff>
    </xdr:from>
    <xdr:to>
      <xdr:col>15</xdr:col>
      <xdr:colOff>101600</xdr:colOff>
      <xdr:row>77</xdr:row>
      <xdr:rowOff>97193</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19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88320</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28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135356</xdr:rowOff>
    </xdr:from>
    <xdr:to>
      <xdr:col>10</xdr:col>
      <xdr:colOff>114300</xdr:colOff>
      <xdr:row>77</xdr:row>
      <xdr:rowOff>31648</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165556"/>
          <a:ext cx="889000" cy="67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147841</xdr:rowOff>
    </xdr:from>
    <xdr:to>
      <xdr:col>10</xdr:col>
      <xdr:colOff>165100</xdr:colOff>
      <xdr:row>77</xdr:row>
      <xdr:rowOff>77991</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17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69118</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270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89433</xdr:rowOff>
    </xdr:from>
    <xdr:to>
      <xdr:col>6</xdr:col>
      <xdr:colOff>38100</xdr:colOff>
      <xdr:row>77</xdr:row>
      <xdr:rowOff>19583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119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36110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2894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131343</xdr:rowOff>
    </xdr:from>
    <xdr:to>
      <xdr:col>24</xdr:col>
      <xdr:colOff>114300</xdr:colOff>
      <xdr:row>75</xdr:row>
      <xdr:rowOff>61493</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281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154220</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670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100178</xdr:rowOff>
    </xdr:from>
    <xdr:to>
      <xdr:col>20</xdr:col>
      <xdr:colOff>38100</xdr:colOff>
      <xdr:row>75</xdr:row>
      <xdr:rowOff>30328</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2787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46855</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2562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8013</xdr:rowOff>
    </xdr:from>
    <xdr:to>
      <xdr:col>15</xdr:col>
      <xdr:colOff>101600</xdr:colOff>
      <xdr:row>76</xdr:row>
      <xdr:rowOff>109613</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038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126140</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281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84556</xdr:rowOff>
    </xdr:from>
    <xdr:to>
      <xdr:col>10</xdr:col>
      <xdr:colOff>165100</xdr:colOff>
      <xdr:row>77</xdr:row>
      <xdr:rowOff>14706</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114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31234</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88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152298</xdr:rowOff>
    </xdr:from>
    <xdr:to>
      <xdr:col>6</xdr:col>
      <xdr:colOff>38100</xdr:colOff>
      <xdr:row>77</xdr:row>
      <xdr:rowOff>82448</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182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73575</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275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7734</xdr:rowOff>
    </xdr:from>
    <xdr:to>
      <xdr:col>24</xdr:col>
      <xdr:colOff>62865</xdr:colOff>
      <xdr:row>97</xdr:row>
      <xdr:rowOff>153315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38234"/>
          <a:ext cx="1270" cy="1345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157142</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87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153315</xdr:rowOff>
    </xdr:from>
    <xdr:to>
      <xdr:col>24</xdr:col>
      <xdr:colOff>152400</xdr:colOff>
      <xdr:row>97</xdr:row>
      <xdr:rowOff>153315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83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125861</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13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7734</xdr:rowOff>
    </xdr:from>
    <xdr:to>
      <xdr:col>24</xdr:col>
      <xdr:colOff>152400</xdr:colOff>
      <xdr:row>90</xdr:row>
      <xdr:rowOff>7734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20662</xdr:rowOff>
    </xdr:from>
    <xdr:to>
      <xdr:col>24</xdr:col>
      <xdr:colOff>63500</xdr:colOff>
      <xdr:row>94</xdr:row>
      <xdr:rowOff>156947</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3797300" y="16136962"/>
          <a:ext cx="838200" cy="136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98035</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0428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75158</xdr:rowOff>
    </xdr:from>
    <xdr:to>
      <xdr:col>24</xdr:col>
      <xdr:colOff>114300</xdr:colOff>
      <xdr:row>95</xdr:row>
      <xdr:rowOff>5308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19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20662</xdr:rowOff>
    </xdr:from>
    <xdr:to>
      <xdr:col>19</xdr:col>
      <xdr:colOff>177800</xdr:colOff>
      <xdr:row>94</xdr:row>
      <xdr:rowOff>67678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136962"/>
          <a:ext cx="889000" cy="47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147510</xdr:rowOff>
    </xdr:from>
    <xdr:to>
      <xdr:col>20</xdr:col>
      <xdr:colOff>38100</xdr:colOff>
      <xdr:row>95</xdr:row>
      <xdr:rowOff>77660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2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68787</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35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135446</xdr:rowOff>
    </xdr:from>
    <xdr:to>
      <xdr:col>15</xdr:col>
      <xdr:colOff>50800</xdr:colOff>
      <xdr:row>94</xdr:row>
      <xdr:rowOff>67678</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080296"/>
          <a:ext cx="889000" cy="10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71793</xdr:rowOff>
    </xdr:from>
    <xdr:to>
      <xdr:col>15</xdr:col>
      <xdr:colOff>101600</xdr:colOff>
      <xdr:row>96</xdr:row>
      <xdr:rowOff>1943</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35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164520</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45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135446</xdr:rowOff>
    </xdr:from>
    <xdr:to>
      <xdr:col>10</xdr:col>
      <xdr:colOff>114300</xdr:colOff>
      <xdr:row>96</xdr:row>
      <xdr:rowOff>291</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080296"/>
          <a:ext cx="889000" cy="379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97816</xdr:rowOff>
    </xdr:from>
    <xdr:to>
      <xdr:col>10</xdr:col>
      <xdr:colOff>165100</xdr:colOff>
      <xdr:row>95</xdr:row>
      <xdr:rowOff>27966</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214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19093</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306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49809</xdr:rowOff>
    </xdr:from>
    <xdr:to>
      <xdr:col>6</xdr:col>
      <xdr:colOff>38100</xdr:colOff>
      <xdr:row>95</xdr:row>
      <xdr:rowOff>151409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337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167936</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112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106147</xdr:rowOff>
    </xdr:from>
    <xdr:to>
      <xdr:col>24</xdr:col>
      <xdr:colOff>114300</xdr:colOff>
      <xdr:row>95</xdr:row>
      <xdr:rowOff>36297</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222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84574</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20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141312</xdr:rowOff>
    </xdr:from>
    <xdr:to>
      <xdr:col>20</xdr:col>
      <xdr:colOff>38100</xdr:colOff>
      <xdr:row>94</xdr:row>
      <xdr:rowOff>71462</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086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87989</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586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16878</xdr:rowOff>
    </xdr:from>
    <xdr:to>
      <xdr:col>15</xdr:col>
      <xdr:colOff>101600</xdr:colOff>
      <xdr:row>94</xdr:row>
      <xdr:rowOff>118478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13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135005</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5908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84646</xdr:rowOff>
    </xdr:from>
    <xdr:to>
      <xdr:col>10</xdr:col>
      <xdr:colOff>165100</xdr:colOff>
      <xdr:row>94</xdr:row>
      <xdr:rowOff>14796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02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31323</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804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120941</xdr:rowOff>
    </xdr:from>
    <xdr:to>
      <xdr:col>6</xdr:col>
      <xdr:colOff>38100</xdr:colOff>
      <xdr:row>96</xdr:row>
      <xdr:rowOff>51091</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408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42218</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501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97,243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45841</xdr:rowOff>
    </xdr:from>
    <xdr:to>
      <xdr:col>54</xdr:col>
      <xdr:colOff>189865</xdr:colOff>
      <xdr:row>37</xdr:row>
      <xdr:rowOff>102827</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360791"/>
          <a:ext cx="1270" cy="1085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106654</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45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102827</xdr:rowOff>
    </xdr:from>
    <xdr:to>
      <xdr:col>55</xdr:col>
      <xdr:colOff>88900</xdr:colOff>
      <xdr:row>37</xdr:row>
      <xdr:rowOff>102827</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446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163968</xdr:rowOff>
    </xdr:from>
    <xdr:ext cx="599010"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513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45841</xdr:rowOff>
    </xdr:from>
    <xdr:to>
      <xdr:col>55</xdr:col>
      <xdr:colOff>88900</xdr:colOff>
      <xdr:row>31</xdr:row>
      <xdr:rowOff>45841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36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51753</xdr:rowOff>
    </xdr:from>
    <xdr:to>
      <xdr:col>55</xdr:col>
      <xdr:colOff>0</xdr:colOff>
      <xdr:row>35</xdr:row>
      <xdr:rowOff>57870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5881053"/>
          <a:ext cx="838200" cy="177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71743</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072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93316</xdr:rowOff>
    </xdr:from>
    <xdr:to>
      <xdr:col>55</xdr:col>
      <xdr:colOff>50800</xdr:colOff>
      <xdr:row>36</xdr:row>
      <xdr:rowOff>23466</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09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57870</xdr:rowOff>
    </xdr:from>
    <xdr:to>
      <xdr:col>50</xdr:col>
      <xdr:colOff>114300</xdr:colOff>
      <xdr:row>35</xdr:row>
      <xdr:rowOff>90094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6058620"/>
          <a:ext cx="889000" cy="32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147655</xdr:rowOff>
    </xdr:from>
    <xdr:to>
      <xdr:col>50</xdr:col>
      <xdr:colOff>165100</xdr:colOff>
      <xdr:row>36</xdr:row>
      <xdr:rowOff>77805</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14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68932</xdr:rowOff>
    </xdr:from>
    <xdr:ext cx="534377"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72111" y="6241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124050</xdr:rowOff>
    </xdr:from>
    <xdr:to>
      <xdr:col>45</xdr:col>
      <xdr:colOff>177800</xdr:colOff>
      <xdr:row>35</xdr:row>
      <xdr:rowOff>90094</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7861300" y="5953350"/>
          <a:ext cx="889000" cy="137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154545</xdr:rowOff>
    </xdr:from>
    <xdr:to>
      <xdr:col>46</xdr:col>
      <xdr:colOff>38100</xdr:colOff>
      <xdr:row>36</xdr:row>
      <xdr:rowOff>84695</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15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75822</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83111" y="624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28372</xdr:rowOff>
    </xdr:from>
    <xdr:to>
      <xdr:col>41</xdr:col>
      <xdr:colOff>50800</xdr:colOff>
      <xdr:row>34</xdr:row>
      <xdr:rowOff>124050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5514772"/>
          <a:ext cx="889000" cy="43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13252</xdr:rowOff>
    </xdr:from>
    <xdr:to>
      <xdr:col>41</xdr:col>
      <xdr:colOff>101600</xdr:colOff>
      <xdr:row>36</xdr:row>
      <xdr:rowOff>114852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185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105979</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94111" y="6278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126482</xdr:rowOff>
    </xdr:from>
    <xdr:to>
      <xdr:col>36</xdr:col>
      <xdr:colOff>165100</xdr:colOff>
      <xdr:row>33</xdr:row>
      <xdr:rowOff>56632</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5612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47759</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5705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953</xdr:rowOff>
    </xdr:from>
    <xdr:to>
      <xdr:col>55</xdr:col>
      <xdr:colOff>50800</xdr:colOff>
      <xdr:row>34</xdr:row>
      <xdr:rowOff>102553</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5830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23830</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5681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7070</xdr:rowOff>
    </xdr:from>
    <xdr:to>
      <xdr:col>50</xdr:col>
      <xdr:colOff>165100</xdr:colOff>
      <xdr:row>35</xdr:row>
      <xdr:rowOff>108670</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00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125197</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5783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39294</xdr:rowOff>
    </xdr:from>
    <xdr:to>
      <xdr:col>46</xdr:col>
      <xdr:colOff>38100</xdr:colOff>
      <xdr:row>35</xdr:row>
      <xdr:rowOff>140894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040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157421</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5815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73250</xdr:rowOff>
    </xdr:from>
    <xdr:to>
      <xdr:col>41</xdr:col>
      <xdr:colOff>101600</xdr:colOff>
      <xdr:row>35</xdr:row>
      <xdr:rowOff>3400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590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19927</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5677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149022</xdr:rowOff>
    </xdr:from>
    <xdr:to>
      <xdr:col>36</xdr:col>
      <xdr:colOff>165100</xdr:colOff>
      <xdr:row>32</xdr:row>
      <xdr:rowOff>79172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546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95699</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5239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115560</xdr:rowOff>
    </xdr:from>
    <xdr:to>
      <xdr:col>54</xdr:col>
      <xdr:colOff>189865</xdr:colOff>
      <xdr:row>59</xdr:row>
      <xdr:rowOff>76350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88060"/>
          <a:ext cx="1270" cy="1503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80177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195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76350</xdr:rowOff>
    </xdr:from>
    <xdr:to>
      <xdr:col>55</xdr:col>
      <xdr:colOff>88900</xdr:colOff>
      <xdr:row>59</xdr:row>
      <xdr:rowOff>76350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191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62237</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63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115560</xdr:rowOff>
    </xdr:from>
    <xdr:to>
      <xdr:col>55</xdr:col>
      <xdr:colOff>88900</xdr:colOff>
      <xdr:row>50</xdr:row>
      <xdr:rowOff>115560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8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117389</xdr:rowOff>
    </xdr:from>
    <xdr:to>
      <xdr:col>55</xdr:col>
      <xdr:colOff>0</xdr:colOff>
      <xdr:row>58</xdr:row>
      <xdr:rowOff>44008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890039"/>
          <a:ext cx="838200" cy="98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112883</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5426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90006</xdr:rowOff>
    </xdr:from>
    <xdr:to>
      <xdr:col>55</xdr:col>
      <xdr:colOff>50800</xdr:colOff>
      <xdr:row>57</xdr:row>
      <xdr:rowOff>20156</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9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44008</xdr:rowOff>
    </xdr:from>
    <xdr:to>
      <xdr:col>50</xdr:col>
      <xdr:colOff>114300</xdr:colOff>
      <xdr:row>58</xdr:row>
      <xdr:rowOff>64381</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988108"/>
          <a:ext cx="889000" cy="20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162957</xdr:rowOff>
    </xdr:from>
    <xdr:to>
      <xdr:col>50</xdr:col>
      <xdr:colOff>165100</xdr:colOff>
      <xdr:row>57</xdr:row>
      <xdr:rowOff>93107</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64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109634</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539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32816</xdr:rowOff>
    </xdr:from>
    <xdr:to>
      <xdr:col>45</xdr:col>
      <xdr:colOff>177800</xdr:colOff>
      <xdr:row>58</xdr:row>
      <xdr:rowOff>64381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805466"/>
          <a:ext cx="889000" cy="203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43701</xdr:rowOff>
    </xdr:from>
    <xdr:to>
      <xdr:col>46</xdr:col>
      <xdr:colOff>38100</xdr:colOff>
      <xdr:row>57</xdr:row>
      <xdr:rowOff>145301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816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161828</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591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32816</xdr:rowOff>
    </xdr:from>
    <xdr:to>
      <xdr:col>41</xdr:col>
      <xdr:colOff>50800</xdr:colOff>
      <xdr:row>57</xdr:row>
      <xdr:rowOff>134433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9805466"/>
          <a:ext cx="889000" cy="101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35700</xdr:rowOff>
    </xdr:from>
    <xdr:to>
      <xdr:col>41</xdr:col>
      <xdr:colOff>101600</xdr:colOff>
      <xdr:row>57</xdr:row>
      <xdr:rowOff>137300</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80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128427</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901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85078</xdr:rowOff>
    </xdr:from>
    <xdr:to>
      <xdr:col>36</xdr:col>
      <xdr:colOff>165100</xdr:colOff>
      <xdr:row>55</xdr:row>
      <xdr:rowOff>15228</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343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31755</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795" y="9118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66589</xdr:rowOff>
    </xdr:from>
    <xdr:to>
      <xdr:col>55</xdr:col>
      <xdr:colOff>50800</xdr:colOff>
      <xdr:row>57</xdr:row>
      <xdr:rowOff>168189</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839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45016</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817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164658</xdr:rowOff>
    </xdr:from>
    <xdr:to>
      <xdr:col>50</xdr:col>
      <xdr:colOff>165100</xdr:colOff>
      <xdr:row>58</xdr:row>
      <xdr:rowOff>94808</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93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85935</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10030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13581</xdr:rowOff>
    </xdr:from>
    <xdr:to>
      <xdr:col>46</xdr:col>
      <xdr:colOff>38100</xdr:colOff>
      <xdr:row>58</xdr:row>
      <xdr:rowOff>115181</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957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106308</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1005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153466</xdr:rowOff>
    </xdr:from>
    <xdr:to>
      <xdr:col>41</xdr:col>
      <xdr:colOff>101600</xdr:colOff>
      <xdr:row>57</xdr:row>
      <xdr:rowOff>83616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754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100143</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529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83633</xdr:rowOff>
    </xdr:from>
    <xdr:to>
      <xdr:col>36</xdr:col>
      <xdr:colOff>165100</xdr:colOff>
      <xdr:row>58</xdr:row>
      <xdr:rowOff>13783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856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4910</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949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89171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090671"/>
          <a:ext cx="1270" cy="1422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35848</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1865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89171</xdr:rowOff>
    </xdr:from>
    <xdr:to>
      <xdr:col>55</xdr:col>
      <xdr:colOff>88900</xdr:colOff>
      <xdr:row>70</xdr:row>
      <xdr:rowOff>89171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090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148634</xdr:rowOff>
    </xdr:from>
    <xdr:to>
      <xdr:col>55</xdr:col>
      <xdr:colOff>0</xdr:colOff>
      <xdr:row>78</xdr:row>
      <xdr:rowOff>33072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178834"/>
          <a:ext cx="838200" cy="22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16780</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218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38353</xdr:rowOff>
    </xdr:from>
    <xdr:to>
      <xdr:col>55</xdr:col>
      <xdr:colOff>50800</xdr:colOff>
      <xdr:row>77</xdr:row>
      <xdr:rowOff>139953</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240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33072</xdr:rowOff>
    </xdr:from>
    <xdr:to>
      <xdr:col>50</xdr:col>
      <xdr:colOff>114300</xdr:colOff>
      <xdr:row>78</xdr:row>
      <xdr:rowOff>52950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406172"/>
          <a:ext cx="889000" cy="19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120548</xdr:rowOff>
    </xdr:from>
    <xdr:to>
      <xdr:col>50</xdr:col>
      <xdr:colOff>165100</xdr:colOff>
      <xdr:row>78</xdr:row>
      <xdr:rowOff>50698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32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67225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097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13869</xdr:rowOff>
    </xdr:from>
    <xdr:to>
      <xdr:col>45</xdr:col>
      <xdr:colOff>177800</xdr:colOff>
      <xdr:row>78</xdr:row>
      <xdr:rowOff>52950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386969"/>
          <a:ext cx="889000" cy="39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118782</xdr:rowOff>
    </xdr:from>
    <xdr:to>
      <xdr:col>46</xdr:col>
      <xdr:colOff>38100</xdr:colOff>
      <xdr:row>78</xdr:row>
      <xdr:rowOff>48932</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320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65459</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095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13869</xdr:rowOff>
    </xdr:from>
    <xdr:to>
      <xdr:col>41</xdr:col>
      <xdr:colOff>50800</xdr:colOff>
      <xdr:row>78</xdr:row>
      <xdr:rowOff>22245</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3386969"/>
          <a:ext cx="889000" cy="8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127022</xdr:rowOff>
    </xdr:from>
    <xdr:to>
      <xdr:col>41</xdr:col>
      <xdr:colOff>101600</xdr:colOff>
      <xdr:row>78</xdr:row>
      <xdr:rowOff>57172</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32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73699</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103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156099</xdr:rowOff>
    </xdr:from>
    <xdr:to>
      <xdr:col>36</xdr:col>
      <xdr:colOff>165100</xdr:colOff>
      <xdr:row>77</xdr:row>
      <xdr:rowOff>86249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186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102776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2961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97834</xdr:rowOff>
    </xdr:from>
    <xdr:to>
      <xdr:col>55</xdr:col>
      <xdr:colOff>50800</xdr:colOff>
      <xdr:row>77</xdr:row>
      <xdr:rowOff>27984</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128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120711</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2979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153722</xdr:rowOff>
    </xdr:from>
    <xdr:to>
      <xdr:col>50</xdr:col>
      <xdr:colOff>165100</xdr:colOff>
      <xdr:row>78</xdr:row>
      <xdr:rowOff>83872</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35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74999</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3448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2150</xdr:rowOff>
    </xdr:from>
    <xdr:to>
      <xdr:col>46</xdr:col>
      <xdr:colOff>38100</xdr:colOff>
      <xdr:row>78</xdr:row>
      <xdr:rowOff>103750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37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94877</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428" y="13467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134519</xdr:rowOff>
    </xdr:from>
    <xdr:to>
      <xdr:col>41</xdr:col>
      <xdr:colOff>101600</xdr:colOff>
      <xdr:row>78</xdr:row>
      <xdr:rowOff>64669</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336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55796</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428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142895</xdr:rowOff>
    </xdr:from>
    <xdr:to>
      <xdr:col>36</xdr:col>
      <xdr:colOff>165100</xdr:colOff>
      <xdr:row>78</xdr:row>
      <xdr:rowOff>73045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344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64172</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43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83480</xdr:rowOff>
    </xdr:from>
    <xdr:to>
      <xdr:col>54</xdr:col>
      <xdr:colOff>189865</xdr:colOff>
      <xdr:row>98</xdr:row>
      <xdr:rowOff>82291</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13980"/>
          <a:ext cx="1270" cy="1370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86118</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8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82291</xdr:rowOff>
    </xdr:from>
    <xdr:to>
      <xdr:col>55</xdr:col>
      <xdr:colOff>88900</xdr:colOff>
      <xdr:row>98</xdr:row>
      <xdr:rowOff>82291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84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30157</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9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83480</xdr:rowOff>
    </xdr:from>
    <xdr:to>
      <xdr:col>55</xdr:col>
      <xdr:colOff>88900</xdr:colOff>
      <xdr:row>90</xdr:row>
      <xdr:rowOff>83480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13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24485</xdr:rowOff>
    </xdr:from>
    <xdr:to>
      <xdr:col>55</xdr:col>
      <xdr:colOff>0</xdr:colOff>
      <xdr:row>98</xdr:row>
      <xdr:rowOff>59057</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9639300" y="16826585"/>
          <a:ext cx="838200" cy="3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125317</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4130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102440</xdr:rowOff>
    </xdr:from>
    <xdr:to>
      <xdr:col>55</xdr:col>
      <xdr:colOff>50800</xdr:colOff>
      <xdr:row>97</xdr:row>
      <xdr:rowOff>32590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24485</xdr:rowOff>
    </xdr:from>
    <xdr:to>
      <xdr:col>50</xdr:col>
      <xdr:colOff>114300</xdr:colOff>
      <xdr:row>98</xdr:row>
      <xdr:rowOff>113807</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826585"/>
          <a:ext cx="889000" cy="89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93328</xdr:rowOff>
    </xdr:from>
    <xdr:to>
      <xdr:col>50</xdr:col>
      <xdr:colOff>165100</xdr:colOff>
      <xdr:row>97</xdr:row>
      <xdr:rowOff>23478</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40005</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327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145430</xdr:rowOff>
    </xdr:from>
    <xdr:to>
      <xdr:col>45</xdr:col>
      <xdr:colOff>177800</xdr:colOff>
      <xdr:row>98</xdr:row>
      <xdr:rowOff>113807</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6604630"/>
          <a:ext cx="889000" cy="311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142286</xdr:rowOff>
    </xdr:from>
    <xdr:to>
      <xdr:col>46</xdr:col>
      <xdr:colOff>38100</xdr:colOff>
      <xdr:row>97</xdr:row>
      <xdr:rowOff>72436</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601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88963</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376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145430</xdr:rowOff>
    </xdr:from>
    <xdr:to>
      <xdr:col>41</xdr:col>
      <xdr:colOff>50800</xdr:colOff>
      <xdr:row>97</xdr:row>
      <xdr:rowOff>10838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6972300" y="16604630"/>
          <a:ext cx="889000" cy="3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142735</xdr:rowOff>
    </xdr:from>
    <xdr:to>
      <xdr:col>41</xdr:col>
      <xdr:colOff>101600</xdr:colOff>
      <xdr:row>97</xdr:row>
      <xdr:rowOff>72885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6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64012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694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8844</xdr:rowOff>
    </xdr:from>
    <xdr:to>
      <xdr:col>36</xdr:col>
      <xdr:colOff>165100</xdr:colOff>
      <xdr:row>96</xdr:row>
      <xdr:rowOff>110444</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468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126971</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243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8257</xdr:rowOff>
    </xdr:from>
    <xdr:to>
      <xdr:col>55</xdr:col>
      <xdr:colOff>50800</xdr:colOff>
      <xdr:row>98</xdr:row>
      <xdr:rowOff>109857</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81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94634</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725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145135</xdr:rowOff>
    </xdr:from>
    <xdr:to>
      <xdr:col>50</xdr:col>
      <xdr:colOff>165100</xdr:colOff>
      <xdr:row>98</xdr:row>
      <xdr:rowOff>75285</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77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66412</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868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63007</xdr:rowOff>
    </xdr:from>
    <xdr:to>
      <xdr:col>46</xdr:col>
      <xdr:colOff>38100</xdr:colOff>
      <xdr:row>98</xdr:row>
      <xdr:rowOff>164607</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865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155734</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957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94630</xdr:rowOff>
    </xdr:from>
    <xdr:to>
      <xdr:col>41</xdr:col>
      <xdr:colOff>101600</xdr:colOff>
      <xdr:row>97</xdr:row>
      <xdr:rowOff>24780</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55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41307</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329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131488</xdr:rowOff>
    </xdr:from>
    <xdr:to>
      <xdr:col>36</xdr:col>
      <xdr:colOff>165100</xdr:colOff>
      <xdr:row>97</xdr:row>
      <xdr:rowOff>61638</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590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52765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68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災害復旧事業費グラフ枠">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41369</xdr:rowOff>
    </xdr:from>
    <xdr:to>
      <xdr:col>85</xdr:col>
      <xdr:colOff>126364</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flipV="1">
          <a:off x="16317595" y="5184869"/>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1" name="災害復旧事業費最小値テキスト">
          <a:extLst>
            <a:ext uri="{FF2B5EF4-FFF2-40B4-BE49-F238E27FC236}">
              <a16:creationId xmlns:a16="http://schemas.microsoft.com/office/drawing/2014/main" id="{00000000-0008-0000-0600-0000FF01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159496</xdr:rowOff>
    </xdr:from>
    <xdr:ext cx="534377" cy="259045"/>
    <xdr:sp macro="" textlink="">
      <xdr:nvSpPr>
        <xdr:cNvPr id="513" name="災害復旧事業費最大値テキスト">
          <a:extLst>
            <a:ext uri="{FF2B5EF4-FFF2-40B4-BE49-F238E27FC236}">
              <a16:creationId xmlns:a16="http://schemas.microsoft.com/office/drawing/2014/main" id="{00000000-0008-0000-0600-000001020000}"/>
            </a:ext>
          </a:extLst>
        </xdr:cNvPr>
        <xdr:cNvSpPr txBox="1"/>
      </xdr:nvSpPr>
      <xdr:spPr>
        <a:xfrm>
          <a:off x="16370300" y="4960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41369</xdr:rowOff>
    </xdr:from>
    <xdr:to>
      <xdr:col>86</xdr:col>
      <xdr:colOff>25400</xdr:colOff>
      <xdr:row>30</xdr:row>
      <xdr:rowOff>41369</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518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135275</xdr:rowOff>
    </xdr:from>
    <xdr:to>
      <xdr:col>85</xdr:col>
      <xdr:colOff>127000</xdr:colOff>
      <xdr:row>39</xdr:row>
      <xdr:rowOff>89310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5481300" y="6650375"/>
          <a:ext cx="838200" cy="125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76193</xdr:rowOff>
    </xdr:from>
    <xdr:ext cx="469744" cy="259045"/>
    <xdr:sp macro="" textlink="">
      <xdr:nvSpPr>
        <xdr:cNvPr id="516" name="災害復旧事業費平均値テキスト">
          <a:extLst>
            <a:ext uri="{FF2B5EF4-FFF2-40B4-BE49-F238E27FC236}">
              <a16:creationId xmlns:a16="http://schemas.microsoft.com/office/drawing/2014/main" id="{00000000-0008-0000-0600-000004020000}"/>
            </a:ext>
          </a:extLst>
        </xdr:cNvPr>
        <xdr:cNvSpPr txBox="1"/>
      </xdr:nvSpPr>
      <xdr:spPr>
        <a:xfrm>
          <a:off x="16370300" y="6591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97766</xdr:rowOff>
    </xdr:from>
    <xdr:to>
      <xdr:col>85</xdr:col>
      <xdr:colOff>177800</xdr:colOff>
      <xdr:row>39</xdr:row>
      <xdr:rowOff>27916</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6268700" y="661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74026</xdr:rowOff>
    </xdr:from>
    <xdr:to>
      <xdr:col>81</xdr:col>
      <xdr:colOff>50800</xdr:colOff>
      <xdr:row>39</xdr:row>
      <xdr:rowOff>89310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4592300" y="6760576"/>
          <a:ext cx="889000" cy="15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67069</xdr:rowOff>
    </xdr:from>
    <xdr:to>
      <xdr:col>81</xdr:col>
      <xdr:colOff>101600</xdr:colOff>
      <xdr:row>38</xdr:row>
      <xdr:rowOff>168669</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5430500" y="658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13746</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46428" y="6357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74026</xdr:rowOff>
    </xdr:from>
    <xdr:to>
      <xdr:col>76</xdr:col>
      <xdr:colOff>114300</xdr:colOff>
      <xdr:row>39</xdr:row>
      <xdr:rowOff>98323</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3703300" y="6760576"/>
          <a:ext cx="889000" cy="24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129803</xdr:rowOff>
    </xdr:from>
    <xdr:to>
      <xdr:col>76</xdr:col>
      <xdr:colOff>165100</xdr:colOff>
      <xdr:row>39</xdr:row>
      <xdr:rowOff>59953</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4541500" y="6644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76480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357428" y="642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131960</xdr:rowOff>
    </xdr:from>
    <xdr:to>
      <xdr:col>71</xdr:col>
      <xdr:colOff>177800</xdr:colOff>
      <xdr:row>39</xdr:row>
      <xdr:rowOff>98323</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2814300" y="6304160"/>
          <a:ext cx="889000" cy="480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138865</xdr:rowOff>
    </xdr:from>
    <xdr:to>
      <xdr:col>72</xdr:col>
      <xdr:colOff>38100</xdr:colOff>
      <xdr:row>39</xdr:row>
      <xdr:rowOff>69015</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3652500" y="6653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85543</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468428" y="6429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100509</xdr:rowOff>
    </xdr:from>
    <xdr:to>
      <xdr:col>67</xdr:col>
      <xdr:colOff>101600</xdr:colOff>
      <xdr:row>39</xdr:row>
      <xdr:rowOff>30659</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2763500" y="661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21786</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579428" y="6708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84475</xdr:rowOff>
    </xdr:from>
    <xdr:to>
      <xdr:col>85</xdr:col>
      <xdr:colOff>177800</xdr:colOff>
      <xdr:row>39</xdr:row>
      <xdr:rowOff>14625</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6268700" y="659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107352</xdr:rowOff>
    </xdr:from>
    <xdr:ext cx="469744" cy="259045"/>
    <xdr:sp macro="" textlink="">
      <xdr:nvSpPr>
        <xdr:cNvPr id="535" name="災害復旧事業費該当値テキスト">
          <a:extLst>
            <a:ext uri="{FF2B5EF4-FFF2-40B4-BE49-F238E27FC236}">
              <a16:creationId xmlns:a16="http://schemas.microsoft.com/office/drawing/2014/main" id="{00000000-0008-0000-0600-000017020000}"/>
            </a:ext>
          </a:extLst>
        </xdr:cNvPr>
        <xdr:cNvSpPr txBox="1"/>
      </xdr:nvSpPr>
      <xdr:spPr>
        <a:xfrm>
          <a:off x="16370300" y="645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38510</xdr:rowOff>
    </xdr:from>
    <xdr:to>
      <xdr:col>81</xdr:col>
      <xdr:colOff>101600</xdr:colOff>
      <xdr:row>39</xdr:row>
      <xdr:rowOff>140110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5430500" y="672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131237</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92017" y="68177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23226</xdr:rowOff>
    </xdr:from>
    <xdr:to>
      <xdr:col>76</xdr:col>
      <xdr:colOff>165100</xdr:colOff>
      <xdr:row>39</xdr:row>
      <xdr:rowOff>124826</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4541500" y="6709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115953</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357428" y="6802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47523</xdr:rowOff>
    </xdr:from>
    <xdr:to>
      <xdr:col>72</xdr:col>
      <xdr:colOff>38100</xdr:colOff>
      <xdr:row>39</xdr:row>
      <xdr:rowOff>149123</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3652500" y="6734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140250</xdr:rowOff>
    </xdr:from>
    <xdr:ext cx="313932"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46333" y="682680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81160</xdr:rowOff>
    </xdr:from>
    <xdr:to>
      <xdr:col>67</xdr:col>
      <xdr:colOff>101600</xdr:colOff>
      <xdr:row>37</xdr:row>
      <xdr:rowOff>11310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2763500" y="625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27837</xdr:rowOff>
    </xdr:from>
    <xdr:ext cx="534377"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47111" y="602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8" name="失業対策事業費グラフ枠">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0" name="失業対策事業費最小値テキスト">
          <a:extLst>
            <a:ext uri="{FF2B5EF4-FFF2-40B4-BE49-F238E27FC236}">
              <a16:creationId xmlns:a16="http://schemas.microsoft.com/office/drawing/2014/main" id="{00000000-0008-0000-0600-000030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2" name="失業対策事業費最大値テキスト">
          <a:extLst>
            <a:ext uri="{FF2B5EF4-FFF2-40B4-BE49-F238E27FC236}">
              <a16:creationId xmlns:a16="http://schemas.microsoft.com/office/drawing/2014/main" id="{00000000-0008-0000-0600-000032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5" name="失業対策事業費平均値テキスト">
          <a:extLst>
            <a:ext uri="{FF2B5EF4-FFF2-40B4-BE49-F238E27FC236}">
              <a16:creationId xmlns:a16="http://schemas.microsoft.com/office/drawing/2014/main" id="{00000000-0008-0000-0600-000035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4" name="失業対策事業費該当値テキスト">
          <a:extLst>
            <a:ext uri="{FF2B5EF4-FFF2-40B4-BE49-F238E27FC236}">
              <a16:creationId xmlns:a16="http://schemas.microsoft.com/office/drawing/2014/main" id="{00000000-0008-0000-0600-000048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公債費グラフ枠">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78663</xdr:rowOff>
    </xdr:from>
    <xdr:to>
      <xdr:col>85</xdr:col>
      <xdr:colOff>126364</xdr:colOff>
      <xdr:row>78</xdr:row>
      <xdr:rowOff>153239</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6317595" y="12080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157066</xdr:rowOff>
    </xdr:from>
    <xdr:ext cx="469744" cy="259045"/>
    <xdr:sp macro="" textlink="">
      <xdr:nvSpPr>
        <xdr:cNvPr id="617" name="公債費最小値テキスト">
          <a:extLst>
            <a:ext uri="{FF2B5EF4-FFF2-40B4-BE49-F238E27FC236}">
              <a16:creationId xmlns:a16="http://schemas.microsoft.com/office/drawing/2014/main" id="{00000000-0008-0000-0600-000069020000}"/>
            </a:ext>
          </a:extLst>
        </xdr:cNvPr>
        <xdr:cNvSpPr txBox="1"/>
      </xdr:nvSpPr>
      <xdr:spPr>
        <a:xfrm>
          <a:off x="16370300" y="13530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153239</xdr:rowOff>
    </xdr:from>
    <xdr:to>
      <xdr:col>86</xdr:col>
      <xdr:colOff>25400</xdr:colOff>
      <xdr:row>78</xdr:row>
      <xdr:rowOff>153239</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3526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25340</xdr:rowOff>
    </xdr:from>
    <xdr:ext cx="599010" cy="259045"/>
    <xdr:sp macro="" textlink="">
      <xdr:nvSpPr>
        <xdr:cNvPr id="619" name="公債費最大値テキスト">
          <a:extLst>
            <a:ext uri="{FF2B5EF4-FFF2-40B4-BE49-F238E27FC236}">
              <a16:creationId xmlns:a16="http://schemas.microsoft.com/office/drawing/2014/main" id="{00000000-0008-0000-0600-00006B020000}"/>
            </a:ext>
          </a:extLst>
        </xdr:cNvPr>
        <xdr:cNvSpPr txBox="1"/>
      </xdr:nvSpPr>
      <xdr:spPr>
        <a:xfrm>
          <a:off x="16370300" y="1185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78663</xdr:rowOff>
    </xdr:from>
    <xdr:to>
      <xdr:col>86</xdr:col>
      <xdr:colOff>25400</xdr:colOff>
      <xdr:row>70</xdr:row>
      <xdr:rowOff>78663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208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141186</xdr:rowOff>
    </xdr:from>
    <xdr:to>
      <xdr:col>85</xdr:col>
      <xdr:colOff>127000</xdr:colOff>
      <xdr:row>72</xdr:row>
      <xdr:rowOff>5309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5481300" y="12314136"/>
          <a:ext cx="838200" cy="35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86606</xdr:rowOff>
    </xdr:from>
    <xdr:ext cx="534377" cy="259045"/>
    <xdr:sp macro="" textlink="">
      <xdr:nvSpPr>
        <xdr:cNvPr id="622" name="公債費平均値テキスト">
          <a:extLst>
            <a:ext uri="{FF2B5EF4-FFF2-40B4-BE49-F238E27FC236}">
              <a16:creationId xmlns:a16="http://schemas.microsoft.com/office/drawing/2014/main" id="{00000000-0008-0000-0600-00006E020000}"/>
            </a:ext>
          </a:extLst>
        </xdr:cNvPr>
        <xdr:cNvSpPr txBox="1"/>
      </xdr:nvSpPr>
      <xdr:spPr>
        <a:xfrm>
          <a:off x="16370300" y="12773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108179</xdr:rowOff>
    </xdr:from>
    <xdr:to>
      <xdr:col>85</xdr:col>
      <xdr:colOff>177800</xdr:colOff>
      <xdr:row>75</xdr:row>
      <xdr:rowOff>38329</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6268700" y="12795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59309</xdr:rowOff>
    </xdr:from>
    <xdr:to>
      <xdr:col>81</xdr:col>
      <xdr:colOff>50800</xdr:colOff>
      <xdr:row>71</xdr:row>
      <xdr:rowOff>141186</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4592300" y="12232259"/>
          <a:ext cx="889000" cy="81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111582</xdr:rowOff>
    </xdr:from>
    <xdr:to>
      <xdr:col>81</xdr:col>
      <xdr:colOff>101600</xdr:colOff>
      <xdr:row>75</xdr:row>
      <xdr:rowOff>41732</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5430500" y="12798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32859</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5214111" y="12891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59309</xdr:rowOff>
    </xdr:from>
    <xdr:to>
      <xdr:col>76</xdr:col>
      <xdr:colOff>114300</xdr:colOff>
      <xdr:row>71</xdr:row>
      <xdr:rowOff>113995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3703300" y="12232259"/>
          <a:ext cx="889000" cy="54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88341</xdr:rowOff>
    </xdr:from>
    <xdr:to>
      <xdr:col>76</xdr:col>
      <xdr:colOff>165100</xdr:colOff>
      <xdr:row>75</xdr:row>
      <xdr:rowOff>18491</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4541500" y="127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9618</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325111" y="12868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113995</xdr:rowOff>
    </xdr:from>
    <xdr:to>
      <xdr:col>71</xdr:col>
      <xdr:colOff>177800</xdr:colOff>
      <xdr:row>72</xdr:row>
      <xdr:rowOff>7214</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2814300" y="12286945"/>
          <a:ext cx="889000" cy="64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112331</xdr:rowOff>
    </xdr:from>
    <xdr:to>
      <xdr:col>72</xdr:col>
      <xdr:colOff>38100</xdr:colOff>
      <xdr:row>75</xdr:row>
      <xdr:rowOff>42481</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3652500" y="12799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33608</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436111" y="12892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36411</xdr:rowOff>
    </xdr:from>
    <xdr:to>
      <xdr:col>67</xdr:col>
      <xdr:colOff>101600</xdr:colOff>
      <xdr:row>73</xdr:row>
      <xdr:rowOff>138011</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2763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129138</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547111" y="1264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125959</xdr:rowOff>
    </xdr:from>
    <xdr:to>
      <xdr:col>85</xdr:col>
      <xdr:colOff>177800</xdr:colOff>
      <xdr:row>72</xdr:row>
      <xdr:rowOff>56109</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6268700" y="12298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70</xdr:row>
      <xdr:rowOff>148836</xdr:rowOff>
    </xdr:from>
    <xdr:ext cx="534377" cy="259045"/>
    <xdr:sp macro="" textlink="">
      <xdr:nvSpPr>
        <xdr:cNvPr id="641" name="公債費該当値テキスト">
          <a:extLst>
            <a:ext uri="{FF2B5EF4-FFF2-40B4-BE49-F238E27FC236}">
              <a16:creationId xmlns:a16="http://schemas.microsoft.com/office/drawing/2014/main" id="{00000000-0008-0000-0600-000081020000}"/>
            </a:ext>
          </a:extLst>
        </xdr:cNvPr>
        <xdr:cNvSpPr txBox="1"/>
      </xdr:nvSpPr>
      <xdr:spPr>
        <a:xfrm>
          <a:off x="16370300" y="12150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90386</xdr:rowOff>
    </xdr:from>
    <xdr:to>
      <xdr:col>81</xdr:col>
      <xdr:colOff>101600</xdr:colOff>
      <xdr:row>72</xdr:row>
      <xdr:rowOff>20536</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5430500" y="1226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70</xdr:row>
      <xdr:rowOff>37063</xdr:rowOff>
    </xdr:from>
    <xdr:ext cx="59901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181795" y="1203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8509</xdr:rowOff>
    </xdr:from>
    <xdr:to>
      <xdr:col>76</xdr:col>
      <xdr:colOff>165100</xdr:colOff>
      <xdr:row>71</xdr:row>
      <xdr:rowOff>110109</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4541500" y="12181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69</xdr:row>
      <xdr:rowOff>126636</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292795" y="11956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71</xdr:row>
      <xdr:rowOff>63195</xdr:rowOff>
    </xdr:from>
    <xdr:to>
      <xdr:col>72</xdr:col>
      <xdr:colOff>38100</xdr:colOff>
      <xdr:row>71</xdr:row>
      <xdr:rowOff>164795</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3652500" y="1223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70</xdr:row>
      <xdr:rowOff>9872</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03795" y="12011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71</xdr:row>
      <xdr:rowOff>127864</xdr:rowOff>
    </xdr:from>
    <xdr:to>
      <xdr:col>67</xdr:col>
      <xdr:colOff>101600</xdr:colOff>
      <xdr:row>72</xdr:row>
      <xdr:rowOff>58014</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2763500" y="1230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70</xdr:row>
      <xdr:rowOff>74541</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207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積立金グラフ枠">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65342</xdr:rowOff>
    </xdr:from>
    <xdr:to>
      <xdr:col>85</xdr:col>
      <xdr:colOff>126364</xdr:colOff>
      <xdr:row>99</xdr:row>
      <xdr:rowOff>17538</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6317595" y="15495842"/>
          <a:ext cx="1269" cy="1495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21365</xdr:rowOff>
    </xdr:from>
    <xdr:ext cx="469744" cy="259045"/>
    <xdr:sp macro="" textlink="">
      <xdr:nvSpPr>
        <xdr:cNvPr id="674" name="積立金最小値テキスト">
          <a:extLst>
            <a:ext uri="{FF2B5EF4-FFF2-40B4-BE49-F238E27FC236}">
              <a16:creationId xmlns:a16="http://schemas.microsoft.com/office/drawing/2014/main" id="{00000000-0008-0000-0600-0000A2020000}"/>
            </a:ext>
          </a:extLst>
        </xdr:cNvPr>
        <xdr:cNvSpPr txBox="1"/>
      </xdr:nvSpPr>
      <xdr:spPr>
        <a:xfrm>
          <a:off x="16370300" y="1699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17538</xdr:rowOff>
    </xdr:from>
    <xdr:to>
      <xdr:col>86</xdr:col>
      <xdr:colOff>25400</xdr:colOff>
      <xdr:row>99</xdr:row>
      <xdr:rowOff>17538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6991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12019</xdr:rowOff>
    </xdr:from>
    <xdr:ext cx="599010" cy="259045"/>
    <xdr:sp macro="" textlink="">
      <xdr:nvSpPr>
        <xdr:cNvPr id="676" name="積立金最大値テキスト">
          <a:extLst>
            <a:ext uri="{FF2B5EF4-FFF2-40B4-BE49-F238E27FC236}">
              <a16:creationId xmlns:a16="http://schemas.microsoft.com/office/drawing/2014/main" id="{00000000-0008-0000-0600-0000A4020000}"/>
            </a:ext>
          </a:extLst>
        </xdr:cNvPr>
        <xdr:cNvSpPr txBox="1"/>
      </xdr:nvSpPr>
      <xdr:spPr>
        <a:xfrm>
          <a:off x="16370300" y="15271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65342</xdr:rowOff>
    </xdr:from>
    <xdr:to>
      <xdr:col>86</xdr:col>
      <xdr:colOff>25400</xdr:colOff>
      <xdr:row>90</xdr:row>
      <xdr:rowOff>65342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5495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26124</xdr:rowOff>
    </xdr:from>
    <xdr:to>
      <xdr:col>85</xdr:col>
      <xdr:colOff>127000</xdr:colOff>
      <xdr:row>98</xdr:row>
      <xdr:rowOff>37312</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5481300" y="16828224"/>
          <a:ext cx="838200" cy="11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106278</xdr:rowOff>
    </xdr:from>
    <xdr:ext cx="534377" cy="259045"/>
    <xdr:sp macro="" textlink="">
      <xdr:nvSpPr>
        <xdr:cNvPr id="679" name="積立金平均値テキスト">
          <a:extLst>
            <a:ext uri="{FF2B5EF4-FFF2-40B4-BE49-F238E27FC236}">
              <a16:creationId xmlns:a16="http://schemas.microsoft.com/office/drawing/2014/main" id="{00000000-0008-0000-0600-0000A7020000}"/>
            </a:ext>
          </a:extLst>
        </xdr:cNvPr>
        <xdr:cNvSpPr txBox="1"/>
      </xdr:nvSpPr>
      <xdr:spPr>
        <a:xfrm>
          <a:off x="16370300" y="163940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83401</xdr:rowOff>
    </xdr:from>
    <xdr:to>
      <xdr:col>85</xdr:col>
      <xdr:colOff>177800</xdr:colOff>
      <xdr:row>97</xdr:row>
      <xdr:rowOff>13551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6268700" y="16542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136055</xdr:rowOff>
    </xdr:from>
    <xdr:to>
      <xdr:col>81</xdr:col>
      <xdr:colOff>50800</xdr:colOff>
      <xdr:row>98</xdr:row>
      <xdr:rowOff>37312</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4592300" y="16595255"/>
          <a:ext cx="889000" cy="244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149619</xdr:rowOff>
    </xdr:from>
    <xdr:to>
      <xdr:col>81</xdr:col>
      <xdr:colOff>101600</xdr:colOff>
      <xdr:row>97</xdr:row>
      <xdr:rowOff>79769</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5430500" y="1660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96296</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5214111" y="16384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136055</xdr:rowOff>
    </xdr:from>
    <xdr:to>
      <xdr:col>76</xdr:col>
      <xdr:colOff>114300</xdr:colOff>
      <xdr:row>97</xdr:row>
      <xdr:rowOff>48730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3703300" y="16595255"/>
          <a:ext cx="889000" cy="84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78626</xdr:rowOff>
    </xdr:from>
    <xdr:to>
      <xdr:col>76</xdr:col>
      <xdr:colOff>165100</xdr:colOff>
      <xdr:row>97</xdr:row>
      <xdr:rowOff>8776</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4541500" y="16537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25303</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325111" y="16313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48730</xdr:rowOff>
    </xdr:from>
    <xdr:to>
      <xdr:col>71</xdr:col>
      <xdr:colOff>177800</xdr:colOff>
      <xdr:row>98</xdr:row>
      <xdr:rowOff>99174</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2814300" y="16679380"/>
          <a:ext cx="889000" cy="221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22746</xdr:rowOff>
    </xdr:from>
    <xdr:to>
      <xdr:col>72</xdr:col>
      <xdr:colOff>38100</xdr:colOff>
      <xdr:row>96</xdr:row>
      <xdr:rowOff>124346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3652500" y="1648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140873</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436111" y="16257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138151</xdr:rowOff>
    </xdr:from>
    <xdr:to>
      <xdr:col>67</xdr:col>
      <xdr:colOff>101600</xdr:colOff>
      <xdr:row>96</xdr:row>
      <xdr:rowOff>68301</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2763500" y="16425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84828</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547111" y="16201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146774</xdr:rowOff>
    </xdr:from>
    <xdr:to>
      <xdr:col>85</xdr:col>
      <xdr:colOff>177800</xdr:colOff>
      <xdr:row>98</xdr:row>
      <xdr:rowOff>76924</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6268700" y="1677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125201</xdr:rowOff>
    </xdr:from>
    <xdr:ext cx="534377" cy="259045"/>
    <xdr:sp macro="" textlink="">
      <xdr:nvSpPr>
        <xdr:cNvPr id="698" name="積立金該当値テキスト">
          <a:extLst>
            <a:ext uri="{FF2B5EF4-FFF2-40B4-BE49-F238E27FC236}">
              <a16:creationId xmlns:a16="http://schemas.microsoft.com/office/drawing/2014/main" id="{00000000-0008-0000-0600-0000BA020000}"/>
            </a:ext>
          </a:extLst>
        </xdr:cNvPr>
        <xdr:cNvSpPr txBox="1"/>
      </xdr:nvSpPr>
      <xdr:spPr>
        <a:xfrm>
          <a:off x="16370300" y="16755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157962</xdr:rowOff>
    </xdr:from>
    <xdr:to>
      <xdr:col>81</xdr:col>
      <xdr:colOff>101600</xdr:colOff>
      <xdr:row>98</xdr:row>
      <xdr:rowOff>88112</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5430500" y="16788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79239</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14111" y="16881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85255</xdr:rowOff>
    </xdr:from>
    <xdr:to>
      <xdr:col>76</xdr:col>
      <xdr:colOff>165100</xdr:colOff>
      <xdr:row>97</xdr:row>
      <xdr:rowOff>15405</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4541500" y="1654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6532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325111" y="16637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169380</xdr:rowOff>
    </xdr:from>
    <xdr:to>
      <xdr:col>72</xdr:col>
      <xdr:colOff>38100</xdr:colOff>
      <xdr:row>97</xdr:row>
      <xdr:rowOff>99530</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3652500" y="1662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90657</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436111" y="16721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48374</xdr:rowOff>
    </xdr:from>
    <xdr:to>
      <xdr:col>67</xdr:col>
      <xdr:colOff>101600</xdr:colOff>
      <xdr:row>98</xdr:row>
      <xdr:rowOff>149974</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2763500" y="16850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141101</xdr:rowOff>
    </xdr:from>
    <xdr:ext cx="469744"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579428" y="1694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5" name="投資及び出資金グラフ枠">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150844</xdr:rowOff>
    </xdr:from>
    <xdr:to>
      <xdr:col>116</xdr:col>
      <xdr:colOff>62864</xdr:colOff>
      <xdr:row>38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2159595" y="5294344"/>
          <a:ext cx="1269" cy="1246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27" name="投資及び出資金最小値テキスト">
          <a:extLst>
            <a:ext uri="{FF2B5EF4-FFF2-40B4-BE49-F238E27FC236}">
              <a16:creationId xmlns:a16="http://schemas.microsoft.com/office/drawing/2014/main" id="{00000000-0008-0000-0600-0000D7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97521</xdr:rowOff>
    </xdr:from>
    <xdr:ext cx="534377" cy="259045"/>
    <xdr:sp macro="" textlink="">
      <xdr:nvSpPr>
        <xdr:cNvPr id="729" name="投資及び出資金最大値テキスト">
          <a:extLst>
            <a:ext uri="{FF2B5EF4-FFF2-40B4-BE49-F238E27FC236}">
              <a16:creationId xmlns:a16="http://schemas.microsoft.com/office/drawing/2014/main" id="{00000000-0008-0000-0600-0000D9020000}"/>
            </a:ext>
          </a:extLst>
        </xdr:cNvPr>
        <xdr:cNvSpPr txBox="1"/>
      </xdr:nvSpPr>
      <xdr:spPr>
        <a:xfrm>
          <a:off x="22212300" y="506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150844</xdr:rowOff>
    </xdr:from>
    <xdr:to>
      <xdr:col>116</xdr:col>
      <xdr:colOff>152400</xdr:colOff>
      <xdr:row>30</xdr:row>
      <xdr:rowOff>150844</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5294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129584</xdr:rowOff>
    </xdr:from>
    <xdr:to>
      <xdr:col>116</xdr:col>
      <xdr:colOff>63500</xdr:colOff>
      <xdr:row>37</xdr:row>
      <xdr:rowOff>9398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1323300" y="6130334"/>
          <a:ext cx="838200" cy="222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115606</xdr:rowOff>
    </xdr:from>
    <xdr:ext cx="469744" cy="259045"/>
    <xdr:sp macro="" textlink="">
      <xdr:nvSpPr>
        <xdr:cNvPr id="732" name="投資及び出資金平均値テキスト">
          <a:extLst>
            <a:ext uri="{FF2B5EF4-FFF2-40B4-BE49-F238E27FC236}">
              <a16:creationId xmlns:a16="http://schemas.microsoft.com/office/drawing/2014/main" id="{00000000-0008-0000-0600-0000DC020000}"/>
            </a:ext>
          </a:extLst>
        </xdr:cNvPr>
        <xdr:cNvSpPr txBox="1"/>
      </xdr:nvSpPr>
      <xdr:spPr>
        <a:xfrm>
          <a:off x="22212300" y="6116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92729</xdr:rowOff>
    </xdr:from>
    <xdr:to>
      <xdr:col>116</xdr:col>
      <xdr:colOff>114300</xdr:colOff>
      <xdr:row>37</xdr:row>
      <xdr:rowOff>22879</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2110700" y="6264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129584</xdr:rowOff>
    </xdr:from>
    <xdr:to>
      <xdr:col>111</xdr:col>
      <xdr:colOff>177800</xdr:colOff>
      <xdr:row>36</xdr:row>
      <xdr:rowOff>120440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0434300" y="6130334"/>
          <a:ext cx="889000" cy="162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112903</xdr:rowOff>
    </xdr:from>
    <xdr:to>
      <xdr:col>112</xdr:col>
      <xdr:colOff>38100</xdr:colOff>
      <xdr:row>37</xdr:row>
      <xdr:rowOff>43053</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1272500" y="6285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34180</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1088428" y="6377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120440</xdr:rowOff>
    </xdr:from>
    <xdr:to>
      <xdr:col>107</xdr:col>
      <xdr:colOff>50800</xdr:colOff>
      <xdr:row>36</xdr:row>
      <xdr:rowOff>127641</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19545300" y="6292640"/>
          <a:ext cx="889000" cy="7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133591</xdr:rowOff>
    </xdr:from>
    <xdr:to>
      <xdr:col>107</xdr:col>
      <xdr:colOff>101600</xdr:colOff>
      <xdr:row>37</xdr:row>
      <xdr:rowOff>63741</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0383500" y="6305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54868</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0199428" y="6398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30772</xdr:rowOff>
    </xdr:from>
    <xdr:to>
      <xdr:col>102</xdr:col>
      <xdr:colOff>114300</xdr:colOff>
      <xdr:row>36</xdr:row>
      <xdr:rowOff>127641</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656300" y="6202972"/>
          <a:ext cx="889000" cy="96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114503</xdr:rowOff>
    </xdr:from>
    <xdr:to>
      <xdr:col>102</xdr:col>
      <xdr:colOff>165100</xdr:colOff>
      <xdr:row>37</xdr:row>
      <xdr:rowOff>44653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9494500" y="6286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35780</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10428" y="6379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62783</xdr:rowOff>
    </xdr:from>
    <xdr:to>
      <xdr:col>98</xdr:col>
      <xdr:colOff>38100</xdr:colOff>
      <xdr:row>36</xdr:row>
      <xdr:rowOff>164383</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8605500" y="623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155510</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21428" y="6327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130048</xdr:rowOff>
    </xdr:from>
    <xdr:to>
      <xdr:col>116</xdr:col>
      <xdr:colOff>114300</xdr:colOff>
      <xdr:row>37</xdr:row>
      <xdr:rowOff>60198</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2110700" y="6302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108475</xdr:rowOff>
    </xdr:from>
    <xdr:ext cx="469744" cy="259045"/>
    <xdr:sp macro="" textlink="">
      <xdr:nvSpPr>
        <xdr:cNvPr id="751" name="投資及び出資金該当値テキスト">
          <a:extLst>
            <a:ext uri="{FF2B5EF4-FFF2-40B4-BE49-F238E27FC236}">
              <a16:creationId xmlns:a16="http://schemas.microsoft.com/office/drawing/2014/main" id="{00000000-0008-0000-0600-0000EF020000}"/>
            </a:ext>
          </a:extLst>
        </xdr:cNvPr>
        <xdr:cNvSpPr txBox="1"/>
      </xdr:nvSpPr>
      <xdr:spPr>
        <a:xfrm>
          <a:off x="22212300" y="6280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78784</xdr:rowOff>
    </xdr:from>
    <xdr:to>
      <xdr:col>112</xdr:col>
      <xdr:colOff>38100</xdr:colOff>
      <xdr:row>36</xdr:row>
      <xdr:rowOff>8934</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1272500" y="6079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25461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5854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69640</xdr:rowOff>
    </xdr:from>
    <xdr:to>
      <xdr:col>107</xdr:col>
      <xdr:colOff>101600</xdr:colOff>
      <xdr:row>36</xdr:row>
      <xdr:rowOff>171240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0383500" y="624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16317</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01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76841</xdr:rowOff>
    </xdr:from>
    <xdr:to>
      <xdr:col>102</xdr:col>
      <xdr:colOff>165100</xdr:colOff>
      <xdr:row>37</xdr:row>
      <xdr:rowOff>6991</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9494500" y="6249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23518</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024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151422</xdr:rowOff>
    </xdr:from>
    <xdr:to>
      <xdr:col>98</xdr:col>
      <xdr:colOff>38100</xdr:colOff>
      <xdr:row>36</xdr:row>
      <xdr:rowOff>81572</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8605500" y="615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98099</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5927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139014</xdr:rowOff>
    </xdr:from>
    <xdr:to>
      <xdr:col>116</xdr:col>
      <xdr:colOff>62864</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22159595" y="8882964"/>
          <a:ext cx="1269" cy="1200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85691</xdr:rowOff>
    </xdr:from>
    <xdr:ext cx="534377" cy="259045"/>
    <xdr:sp macro=""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2212300" y="865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139014</xdr:rowOff>
    </xdr:from>
    <xdr:to>
      <xdr:col>116</xdr:col>
      <xdr:colOff>152400</xdr:colOff>
      <xdr:row>51</xdr:row>
      <xdr:rowOff>139014</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8882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27686</xdr:rowOff>
    </xdr:from>
    <xdr:to>
      <xdr:col>116</xdr:col>
      <xdr:colOff>63500</xdr:colOff>
      <xdr:row>58</xdr:row>
      <xdr:rowOff>31893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1323300" y="9971786"/>
          <a:ext cx="838200" cy="4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130705</xdr:rowOff>
    </xdr:from>
    <xdr:ext cx="469744" cy="259045"/>
    <xdr:sp macro=""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2212300" y="97319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107828</xdr:rowOff>
    </xdr:from>
    <xdr:to>
      <xdr:col>116</xdr:col>
      <xdr:colOff>114300</xdr:colOff>
      <xdr:row>58</xdr:row>
      <xdr:rowOff>37978</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2110700" y="988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31893</xdr:rowOff>
    </xdr:from>
    <xdr:to>
      <xdr:col>111</xdr:col>
      <xdr:colOff>177800</xdr:colOff>
      <xdr:row>58</xdr:row>
      <xdr:rowOff>33950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0434300" y="9975993"/>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113954</xdr:rowOff>
    </xdr:from>
    <xdr:to>
      <xdr:col>112</xdr:col>
      <xdr:colOff>38100</xdr:colOff>
      <xdr:row>58</xdr:row>
      <xdr:rowOff>44104</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1272500" y="9886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60631</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088428" y="9661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25629</xdr:rowOff>
    </xdr:from>
    <xdr:to>
      <xdr:col>107</xdr:col>
      <xdr:colOff>50800</xdr:colOff>
      <xdr:row>58</xdr:row>
      <xdr:rowOff>33950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9545300" y="9969729"/>
          <a:ext cx="889000" cy="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109108</xdr:rowOff>
    </xdr:from>
    <xdr:to>
      <xdr:col>107</xdr:col>
      <xdr:colOff>101600</xdr:colOff>
      <xdr:row>58</xdr:row>
      <xdr:rowOff>39258</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0383500" y="9881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55785</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0199428" y="9656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6792</xdr:rowOff>
    </xdr:from>
    <xdr:to>
      <xdr:col>102</xdr:col>
      <xdr:colOff>114300</xdr:colOff>
      <xdr:row>58</xdr:row>
      <xdr:rowOff>25629</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656300" y="9950892"/>
          <a:ext cx="889000" cy="18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97587</xdr:rowOff>
    </xdr:from>
    <xdr:to>
      <xdr:col>102</xdr:col>
      <xdr:colOff>165100</xdr:colOff>
      <xdr:row>58</xdr:row>
      <xdr:rowOff>27737</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9494500" y="987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44264</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310428" y="964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91323</xdr:rowOff>
    </xdr:from>
    <xdr:to>
      <xdr:col>98</xdr:col>
      <xdr:colOff>38100</xdr:colOff>
      <xdr:row>58</xdr:row>
      <xdr:rowOff>21473</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8605500" y="986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38000</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421428" y="9639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148336</xdr:rowOff>
    </xdr:from>
    <xdr:to>
      <xdr:col>116</xdr:col>
      <xdr:colOff>114300</xdr:colOff>
      <xdr:row>58</xdr:row>
      <xdr:rowOff>78486</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2110700" y="992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86255</xdr:rowOff>
    </xdr:from>
    <xdr:ext cx="469744" cy="259045"/>
    <xdr:sp macro=""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2212300" y="9858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152543</xdr:rowOff>
    </xdr:from>
    <xdr:to>
      <xdr:col>112</xdr:col>
      <xdr:colOff>38100</xdr:colOff>
      <xdr:row>58</xdr:row>
      <xdr:rowOff>82693</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1272500" y="9925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73820</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088428" y="10017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154600</xdr:rowOff>
    </xdr:from>
    <xdr:to>
      <xdr:col>107</xdr:col>
      <xdr:colOff>101600</xdr:colOff>
      <xdr:row>58</xdr:row>
      <xdr:rowOff>84750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0383500" y="9927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75877</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1001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146279</xdr:rowOff>
    </xdr:from>
    <xdr:to>
      <xdr:col>102</xdr:col>
      <xdr:colOff>165100</xdr:colOff>
      <xdr:row>58</xdr:row>
      <xdr:rowOff>76429</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9494500" y="9918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67556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10011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127442</xdr:rowOff>
    </xdr:from>
    <xdr:to>
      <xdr:col>98</xdr:col>
      <xdr:colOff>38100</xdr:colOff>
      <xdr:row>58</xdr:row>
      <xdr:rowOff>57592</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8605500" y="990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48719</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992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162462</xdr:rowOff>
    </xdr:from>
    <xdr:to>
      <xdr:col>116</xdr:col>
      <xdr:colOff>62864</xdr:colOff>
      <xdr:row>78</xdr:row>
      <xdr:rowOff>78141</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2159595" y="12163962"/>
          <a:ext cx="1269" cy="1287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81968</xdr:rowOff>
    </xdr:from>
    <xdr:ext cx="534377" cy="259045"/>
    <xdr:sp macro="" textlink="">
      <xdr:nvSpPr>
        <xdr:cNvPr id="842" name="繰出金最小値テキスト">
          <a:extLst>
            <a:ext uri="{FF2B5EF4-FFF2-40B4-BE49-F238E27FC236}">
              <a16:creationId xmlns:a16="http://schemas.microsoft.com/office/drawing/2014/main" id="{00000000-0008-0000-0600-00004A030000}"/>
            </a:ext>
          </a:extLst>
        </xdr:cNvPr>
        <xdr:cNvSpPr txBox="1"/>
      </xdr:nvSpPr>
      <xdr:spPr>
        <a:xfrm>
          <a:off x="22212300" y="13455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78141</xdr:rowOff>
    </xdr:from>
    <xdr:to>
      <xdr:col>116</xdr:col>
      <xdr:colOff>152400</xdr:colOff>
      <xdr:row>78</xdr:row>
      <xdr:rowOff>78141</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3451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109139</xdr:rowOff>
    </xdr:from>
    <xdr:ext cx="534377" cy="259045"/>
    <xdr:sp macro="" textlink="">
      <xdr:nvSpPr>
        <xdr:cNvPr id="844" name="繰出金最大値テキスト">
          <a:extLst>
            <a:ext uri="{FF2B5EF4-FFF2-40B4-BE49-F238E27FC236}">
              <a16:creationId xmlns:a16="http://schemas.microsoft.com/office/drawing/2014/main" id="{00000000-0008-0000-0600-00004C030000}"/>
            </a:ext>
          </a:extLst>
        </xdr:cNvPr>
        <xdr:cNvSpPr txBox="1"/>
      </xdr:nvSpPr>
      <xdr:spPr>
        <a:xfrm>
          <a:off x="22212300" y="11939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162462</xdr:rowOff>
    </xdr:from>
    <xdr:to>
      <xdr:col>116</xdr:col>
      <xdr:colOff>152400</xdr:colOff>
      <xdr:row>70</xdr:row>
      <xdr:rowOff>162462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2163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40259</xdr:rowOff>
    </xdr:from>
    <xdr:to>
      <xdr:col>116</xdr:col>
      <xdr:colOff>63500</xdr:colOff>
      <xdr:row>74</xdr:row>
      <xdr:rowOff>18640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1323300" y="12213209"/>
          <a:ext cx="838200" cy="492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117492</xdr:rowOff>
    </xdr:from>
    <xdr:ext cx="534377" cy="259045"/>
    <xdr:sp macro="" textlink="">
      <xdr:nvSpPr>
        <xdr:cNvPr id="847" name="繰出金平均値テキスト">
          <a:extLst>
            <a:ext uri="{FF2B5EF4-FFF2-40B4-BE49-F238E27FC236}">
              <a16:creationId xmlns:a16="http://schemas.microsoft.com/office/drawing/2014/main" id="{00000000-0008-0000-0600-00004F030000}"/>
            </a:ext>
          </a:extLst>
        </xdr:cNvPr>
        <xdr:cNvSpPr txBox="1"/>
      </xdr:nvSpPr>
      <xdr:spPr>
        <a:xfrm>
          <a:off x="22212300" y="124618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94615</xdr:rowOff>
    </xdr:from>
    <xdr:to>
      <xdr:col>116</xdr:col>
      <xdr:colOff>114300</xdr:colOff>
      <xdr:row>74</xdr:row>
      <xdr:rowOff>24765</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2110700" y="1261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40259</xdr:rowOff>
    </xdr:from>
    <xdr:to>
      <xdr:col>111</xdr:col>
      <xdr:colOff>177800</xdr:colOff>
      <xdr:row>71</xdr:row>
      <xdr:rowOff>130719</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0434300" y="12213209"/>
          <a:ext cx="889000" cy="90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109670</xdr:rowOff>
    </xdr:from>
    <xdr:to>
      <xdr:col>112</xdr:col>
      <xdr:colOff>38100</xdr:colOff>
      <xdr:row>73</xdr:row>
      <xdr:rowOff>39820</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1272500" y="1245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30947</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1056111" y="12546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130719</xdr:rowOff>
    </xdr:from>
    <xdr:to>
      <xdr:col>107</xdr:col>
      <xdr:colOff>50800</xdr:colOff>
      <xdr:row>72</xdr:row>
      <xdr:rowOff>138884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9545300" y="12303669"/>
          <a:ext cx="889000" cy="17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64178</xdr:rowOff>
    </xdr:from>
    <xdr:to>
      <xdr:col>107</xdr:col>
      <xdr:colOff>101600</xdr:colOff>
      <xdr:row>72</xdr:row>
      <xdr:rowOff>165778</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0383500" y="12408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156905</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0167111" y="12501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110929</xdr:rowOff>
    </xdr:from>
    <xdr:to>
      <xdr:col>102</xdr:col>
      <xdr:colOff>114300</xdr:colOff>
      <xdr:row>72</xdr:row>
      <xdr:rowOff>138884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8656300" y="12455329"/>
          <a:ext cx="889000" cy="27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37433</xdr:rowOff>
    </xdr:from>
    <xdr:to>
      <xdr:col>102</xdr:col>
      <xdr:colOff>165100</xdr:colOff>
      <xdr:row>72</xdr:row>
      <xdr:rowOff>139033</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9494500" y="12381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155560</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9278111" y="12157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70</xdr:row>
      <xdr:rowOff>93472</xdr:rowOff>
    </xdr:from>
    <xdr:to>
      <xdr:col>98</xdr:col>
      <xdr:colOff>38100</xdr:colOff>
      <xdr:row>71</xdr:row>
      <xdr:rowOff>23622</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8605500" y="12094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69</xdr:row>
      <xdr:rowOff>40149</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389111" y="1187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139290</xdr:rowOff>
    </xdr:from>
    <xdr:to>
      <xdr:col>116</xdr:col>
      <xdr:colOff>114300</xdr:colOff>
      <xdr:row>74</xdr:row>
      <xdr:rowOff>69440</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2110700" y="1265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117717</xdr:rowOff>
    </xdr:from>
    <xdr:ext cx="534377" cy="259045"/>
    <xdr:sp macro="" textlink="">
      <xdr:nvSpPr>
        <xdr:cNvPr id="866" name="繰出金該当値テキスト">
          <a:extLst>
            <a:ext uri="{FF2B5EF4-FFF2-40B4-BE49-F238E27FC236}">
              <a16:creationId xmlns:a16="http://schemas.microsoft.com/office/drawing/2014/main" id="{00000000-0008-0000-0600-000062030000}"/>
            </a:ext>
          </a:extLst>
        </xdr:cNvPr>
        <xdr:cNvSpPr txBox="1"/>
      </xdr:nvSpPr>
      <xdr:spPr>
        <a:xfrm>
          <a:off x="22212300" y="12633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160909</xdr:rowOff>
    </xdr:from>
    <xdr:to>
      <xdr:col>112</xdr:col>
      <xdr:colOff>38100</xdr:colOff>
      <xdr:row>71</xdr:row>
      <xdr:rowOff>91059</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1272500" y="12162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107586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1937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79919</xdr:rowOff>
    </xdr:from>
    <xdr:to>
      <xdr:col>107</xdr:col>
      <xdr:colOff>101600</xdr:colOff>
      <xdr:row>72</xdr:row>
      <xdr:rowOff>10069</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0383500" y="12252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26596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028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88084</xdr:rowOff>
    </xdr:from>
    <xdr:to>
      <xdr:col>102</xdr:col>
      <xdr:colOff>165100</xdr:colOff>
      <xdr:row>73</xdr:row>
      <xdr:rowOff>18234</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9494500" y="12432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9361</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2525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60129</xdr:rowOff>
    </xdr:from>
    <xdr:to>
      <xdr:col>98</xdr:col>
      <xdr:colOff>38100</xdr:colOff>
      <xdr:row>72</xdr:row>
      <xdr:rowOff>161729</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8605500" y="12404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152856</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249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a:extLst>
            <a:ext uri="{FF2B5EF4-FFF2-40B4-BE49-F238E27FC236}">
              <a16:creationId xmlns:a16="http://schemas.microsoft.com/office/drawing/2014/main" id="{00000000-0008-0000-0600-00007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a:extLst>
            <a:ext uri="{FF2B5EF4-FFF2-40B4-BE49-F238E27FC236}">
              <a16:creationId xmlns:a16="http://schemas.microsoft.com/office/drawing/2014/main" id="{00000000-0008-0000-0600-00007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a:extLst>
            <a:ext uri="{FF2B5EF4-FFF2-40B4-BE49-F238E27FC236}">
              <a16:creationId xmlns:a16="http://schemas.microsoft.com/office/drawing/2014/main" id="{00000000-0008-0000-0600-00008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a:extLst>
            <a:ext uri="{FF2B5EF4-FFF2-40B4-BE49-F238E27FC236}">
              <a16:creationId xmlns:a16="http://schemas.microsoft.com/office/drawing/2014/main" id="{00000000-0008-0000-0600-00009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共通項目として、分母となる人口が減少していることから、全体的に住民一人当たりコストは増加傾向にある。</a:t>
          </a:r>
          <a:endParaRPr lang="ja-JP" altLang="ja-JP" sz="1200">
            <a:effectLst/>
          </a:endParaRPr>
        </a:p>
        <a:p>
          <a:r>
            <a:rPr kumimoji="1" lang="ja-JP" altLang="ja-JP" sz="1100">
              <a:solidFill>
                <a:schemeClr val="dk1"/>
              </a:solidFill>
              <a:effectLst/>
              <a:latin typeface="+mn-lt"/>
              <a:ea typeface="+mn-ea"/>
              <a:cs typeface="+mn-cs"/>
            </a:rPr>
            <a:t>　人件費は住民一人当たり</a:t>
          </a:r>
          <a:r>
            <a:rPr kumimoji="1" lang="en-US" altLang="ja-JP" sz="1100">
              <a:solidFill>
                <a:schemeClr val="dk1"/>
              </a:solidFill>
              <a:effectLst/>
              <a:latin typeface="+mn-lt"/>
              <a:ea typeface="+mn-ea"/>
              <a:cs typeface="+mn-cs"/>
            </a:rPr>
            <a:t>142,343</a:t>
          </a:r>
          <a:r>
            <a:rPr kumimoji="1" lang="ja-JP" altLang="ja-JP" sz="1100">
              <a:solidFill>
                <a:schemeClr val="dk1"/>
              </a:solidFill>
              <a:effectLst/>
              <a:latin typeface="+mn-lt"/>
              <a:ea typeface="+mn-ea"/>
              <a:cs typeface="+mn-cs"/>
            </a:rPr>
            <a:t>円となっており、昨年度と比較して</a:t>
          </a:r>
          <a:r>
            <a:rPr kumimoji="1" lang="en-US" altLang="ja-JP" sz="1100">
              <a:solidFill>
                <a:schemeClr val="dk1"/>
              </a:solidFill>
              <a:effectLst/>
              <a:latin typeface="+mn-lt"/>
              <a:ea typeface="+mn-ea"/>
              <a:cs typeface="+mn-cs"/>
            </a:rPr>
            <a:t>12.4</a:t>
          </a:r>
          <a:r>
            <a:rPr kumimoji="1" lang="ja-JP" altLang="ja-JP" sz="1100">
              <a:solidFill>
                <a:schemeClr val="dk1"/>
              </a:solidFill>
              <a:effectLst/>
              <a:latin typeface="+mn-lt"/>
              <a:ea typeface="+mn-ea"/>
              <a:cs typeface="+mn-cs"/>
            </a:rPr>
            <a:t>％増となっている。　主な要因は、</a:t>
          </a:r>
          <a:r>
            <a:rPr kumimoji="1" lang="ja-JP" altLang="en-US" sz="1100">
              <a:solidFill>
                <a:schemeClr val="dk1"/>
              </a:solidFill>
              <a:effectLst/>
              <a:latin typeface="+mn-lt"/>
              <a:ea typeface="+mn-ea"/>
              <a:cs typeface="+mn-cs"/>
            </a:rPr>
            <a:t>給与改定等によるもので常用職員全体で</a:t>
          </a:r>
          <a:r>
            <a:rPr kumimoji="1" lang="en-US" altLang="ja-JP" sz="1100">
              <a:solidFill>
                <a:schemeClr val="dk1"/>
              </a:solidFill>
              <a:effectLst/>
              <a:latin typeface="+mn-lt"/>
              <a:ea typeface="+mn-ea"/>
              <a:cs typeface="+mn-cs"/>
            </a:rPr>
            <a:t>+61,955</a:t>
          </a:r>
          <a:r>
            <a:rPr kumimoji="1" lang="ja-JP" altLang="en-US" sz="1100">
              <a:solidFill>
                <a:schemeClr val="dk1"/>
              </a:solidFill>
              <a:effectLst/>
              <a:latin typeface="+mn-lt"/>
              <a:ea typeface="+mn-ea"/>
              <a:cs typeface="+mn-cs"/>
            </a:rPr>
            <a:t>千円（</a:t>
          </a:r>
          <a:r>
            <a:rPr kumimoji="1" lang="en-US" altLang="ja-JP" sz="1100">
              <a:solidFill>
                <a:schemeClr val="dk1"/>
              </a:solidFill>
              <a:effectLst/>
              <a:latin typeface="+mn-lt"/>
              <a:ea typeface="+mn-ea"/>
              <a:cs typeface="+mn-cs"/>
            </a:rPr>
            <a:t>+5.7</a:t>
          </a:r>
          <a:r>
            <a:rPr kumimoji="1" lang="ja-JP" altLang="en-US" sz="1100">
              <a:solidFill>
                <a:schemeClr val="dk1"/>
              </a:solidFill>
              <a:effectLst/>
              <a:latin typeface="+mn-lt"/>
              <a:ea typeface="+mn-ea"/>
              <a:cs typeface="+mn-cs"/>
            </a:rPr>
            <a:t>％）、会計年度任用職員勤勉手当で</a:t>
          </a:r>
          <a:r>
            <a:rPr kumimoji="1" lang="en-US" altLang="ja-JP" sz="1100">
              <a:solidFill>
                <a:schemeClr val="dk1"/>
              </a:solidFill>
              <a:effectLst/>
              <a:latin typeface="+mn-lt"/>
              <a:ea typeface="+mn-ea"/>
              <a:cs typeface="+mn-cs"/>
            </a:rPr>
            <a:t>+18,989</a:t>
          </a:r>
          <a:r>
            <a:rPr kumimoji="1" lang="ja-JP" altLang="en-US" sz="1100">
              <a:solidFill>
                <a:schemeClr val="dk1"/>
              </a:solidFill>
              <a:effectLst/>
              <a:latin typeface="+mn-lt"/>
              <a:ea typeface="+mn-ea"/>
              <a:cs typeface="+mn-cs"/>
            </a:rPr>
            <a:t>千円（皆増）等となっている。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物件費は、住民一人当たり</a:t>
          </a:r>
          <a:r>
            <a:rPr kumimoji="1" lang="en-US" altLang="ja-JP" sz="1100">
              <a:solidFill>
                <a:schemeClr val="dk1"/>
              </a:solidFill>
              <a:effectLst/>
              <a:latin typeface="+mn-lt"/>
              <a:ea typeface="+mn-ea"/>
              <a:cs typeface="+mn-cs"/>
            </a:rPr>
            <a:t>108,905</a:t>
          </a:r>
          <a:r>
            <a:rPr kumimoji="1" lang="ja-JP" altLang="en-US" sz="1100">
              <a:solidFill>
                <a:schemeClr val="dk1"/>
              </a:solidFill>
              <a:effectLst/>
              <a:latin typeface="+mn-lt"/>
              <a:ea typeface="+mn-ea"/>
              <a:cs typeface="+mn-cs"/>
            </a:rPr>
            <a:t>円となっており、昨年度と比較して</a:t>
          </a:r>
          <a:r>
            <a:rPr kumimoji="1" lang="en-US" altLang="ja-JP" sz="1100">
              <a:solidFill>
                <a:schemeClr val="dk1"/>
              </a:solidFill>
              <a:effectLst/>
              <a:latin typeface="+mn-lt"/>
              <a:ea typeface="+mn-ea"/>
              <a:cs typeface="+mn-cs"/>
            </a:rPr>
            <a:t>0.4</a:t>
          </a:r>
          <a:r>
            <a:rPr kumimoji="1" lang="ja-JP" altLang="en-US" sz="1100">
              <a:solidFill>
                <a:schemeClr val="dk1"/>
              </a:solidFill>
              <a:effectLst/>
              <a:latin typeface="+mn-lt"/>
              <a:ea typeface="+mn-ea"/>
              <a:cs typeface="+mn-cs"/>
            </a:rPr>
            <a:t>％減となっている。物価高騰により、全般的に上昇しているが、金額的に大きい公共施設等の解体撤去事業の減によるもの。</a:t>
          </a:r>
        </a:p>
        <a:p>
          <a:r>
            <a:rPr lang="ja-JP" altLang="en-US" sz="1100">
              <a:effectLst/>
            </a:rPr>
            <a:t>　補助費等は、住民一人当たり</a:t>
          </a:r>
          <a:r>
            <a:rPr lang="en-US" altLang="ja-JP" sz="1100">
              <a:effectLst/>
            </a:rPr>
            <a:t>169,236</a:t>
          </a:r>
          <a:r>
            <a:rPr lang="ja-JP" altLang="en-US" sz="1100">
              <a:effectLst/>
            </a:rPr>
            <a:t>円となっており、昨年度と比較して</a:t>
          </a:r>
          <a:r>
            <a:rPr lang="en-US" altLang="ja-JP" sz="1100">
              <a:effectLst/>
            </a:rPr>
            <a:t>29.7</a:t>
          </a:r>
          <a:r>
            <a:rPr lang="ja-JP" altLang="en-US" sz="1100">
              <a:effectLst/>
            </a:rPr>
            <a:t>％増となっている。主な要因は、下水道事業会計の法適化に伴う、下水道事業会計補助金</a:t>
          </a:r>
          <a:r>
            <a:rPr lang="en-US" altLang="ja-JP" sz="1100">
              <a:effectLst/>
            </a:rPr>
            <a:t>273,262</a:t>
          </a:r>
          <a:r>
            <a:rPr lang="ja-JP" altLang="en-US" sz="1100">
              <a:effectLst/>
            </a:rPr>
            <a:t>千円（皆増）等によるもの。</a:t>
          </a:r>
          <a:endParaRPr lang="en-US" altLang="ja-JP" sz="1100">
            <a:effectLst/>
          </a:endParaRPr>
        </a:p>
        <a:p>
          <a:r>
            <a:rPr lang="ja-JP" altLang="en-US" sz="1100">
              <a:effectLst/>
            </a:rPr>
            <a:t>　繰出金は、住民一人当たり</a:t>
          </a:r>
          <a:r>
            <a:rPr lang="en-US" altLang="ja-JP" sz="1100">
              <a:effectLst/>
            </a:rPr>
            <a:t>48,707</a:t>
          </a:r>
          <a:r>
            <a:rPr lang="ja-JP" altLang="en-US" sz="1100">
              <a:effectLst/>
            </a:rPr>
            <a:t>円となっており、昨年度と比較して</a:t>
          </a:r>
          <a:r>
            <a:rPr lang="en-US" altLang="ja-JP" sz="1100">
              <a:effectLst/>
            </a:rPr>
            <a:t>23.7</a:t>
          </a:r>
          <a:r>
            <a:rPr lang="ja-JP" altLang="en-US" sz="1100">
              <a:effectLst/>
            </a:rPr>
            <a:t>％減となっている。主な要因は、下水道事業会計の法適化に伴う、公共下水道事業特別会計繰出金</a:t>
          </a:r>
          <a:r>
            <a:rPr lang="en-US" altLang="ja-JP" sz="1100">
              <a:effectLst/>
            </a:rPr>
            <a:t>220,034</a:t>
          </a:r>
          <a:r>
            <a:rPr lang="ja-JP" altLang="en-US" sz="1100">
              <a:effectLst/>
            </a:rPr>
            <a:t>千円（皆減）等によるもの。</a:t>
          </a: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岩手県洋野町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14,739
14,656
302.92
11,546,655
11,414,400
121,359
6,917,363
9,197,483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15276</xdr:rowOff>
    </xdr:from>
    <xdr:to>
      <xdr:col>24</xdr:col>
      <xdr:colOff>62865</xdr:colOff>
      <xdr:row>39</xdr:row>
      <xdr:rowOff>44668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158776"/>
          <a:ext cx="1270" cy="157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48495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73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44668</xdr:rowOff>
    </xdr:from>
    <xdr:to>
      <xdr:col>24</xdr:col>
      <xdr:colOff>152400</xdr:colOff>
      <xdr:row>39</xdr:row>
      <xdr:rowOff>44668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731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133403</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934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15276</xdr:rowOff>
    </xdr:from>
    <xdr:to>
      <xdr:col>24</xdr:col>
      <xdr:colOff>152400</xdr:colOff>
      <xdr:row>30</xdr:row>
      <xdr:rowOff>15276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158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82877</xdr:rowOff>
    </xdr:from>
    <xdr:to>
      <xdr:col>24</xdr:col>
      <xdr:colOff>63500</xdr:colOff>
      <xdr:row>33</xdr:row>
      <xdr:rowOff>97572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569277"/>
          <a:ext cx="838200" cy="186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57203</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579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78776</xdr:rowOff>
    </xdr:from>
    <xdr:to>
      <xdr:col>24</xdr:col>
      <xdr:colOff>114300</xdr:colOff>
      <xdr:row>36</xdr:row>
      <xdr:rowOff>8926</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7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97572</xdr:rowOff>
    </xdr:from>
    <xdr:to>
      <xdr:col>19</xdr:col>
      <xdr:colOff>177800</xdr:colOff>
      <xdr:row>34</xdr:row>
      <xdr:rowOff>13643</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5755422"/>
          <a:ext cx="889000" cy="87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3665</xdr:rowOff>
    </xdr:from>
    <xdr:to>
      <xdr:col>20</xdr:col>
      <xdr:colOff>38100</xdr:colOff>
      <xdr:row>36</xdr:row>
      <xdr:rowOff>105265</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17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96392</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268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13643</xdr:rowOff>
    </xdr:from>
    <xdr:to>
      <xdr:col>15</xdr:col>
      <xdr:colOff>50800</xdr:colOff>
      <xdr:row>34</xdr:row>
      <xdr:rowOff>47280</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5842943"/>
          <a:ext cx="889000" cy="33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51671</xdr:rowOff>
    </xdr:from>
    <xdr:to>
      <xdr:col>15</xdr:col>
      <xdr:colOff>101600</xdr:colOff>
      <xdr:row>36</xdr:row>
      <xdr:rowOff>153271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2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144398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316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47280</xdr:rowOff>
    </xdr:from>
    <xdr:to>
      <xdr:col>10</xdr:col>
      <xdr:colOff>114300</xdr:colOff>
      <xdr:row>34</xdr:row>
      <xdr:rowOff>75692</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5876580"/>
          <a:ext cx="889000" cy="28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91186</xdr:rowOff>
    </xdr:from>
    <xdr:to>
      <xdr:col>10</xdr:col>
      <xdr:colOff>165100</xdr:colOff>
      <xdr:row>37</xdr:row>
      <xdr:rowOff>21336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6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12463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35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52977</xdr:rowOff>
    </xdr:from>
    <xdr:to>
      <xdr:col>6</xdr:col>
      <xdr:colOff>38100</xdr:colOff>
      <xdr:row>36</xdr:row>
      <xdr:rowOff>154577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25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145704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317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32077</xdr:rowOff>
    </xdr:from>
    <xdr:to>
      <xdr:col>24</xdr:col>
      <xdr:colOff>114300</xdr:colOff>
      <xdr:row>32</xdr:row>
      <xdr:rowOff>133677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518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54954</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369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46772</xdr:rowOff>
    </xdr:from>
    <xdr:to>
      <xdr:col>20</xdr:col>
      <xdr:colOff>38100</xdr:colOff>
      <xdr:row>33</xdr:row>
      <xdr:rowOff>148372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704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164899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479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134293</xdr:rowOff>
    </xdr:from>
    <xdr:to>
      <xdr:col>15</xdr:col>
      <xdr:colOff>101600</xdr:colOff>
      <xdr:row>34</xdr:row>
      <xdr:rowOff>64443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79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80970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56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167930</xdr:rowOff>
    </xdr:from>
    <xdr:to>
      <xdr:col>10</xdr:col>
      <xdr:colOff>165100</xdr:colOff>
      <xdr:row>34</xdr:row>
      <xdr:rowOff>98080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82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114607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60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24892</xdr:rowOff>
    </xdr:from>
    <xdr:to>
      <xdr:col>6</xdr:col>
      <xdr:colOff>38100</xdr:colOff>
      <xdr:row>34</xdr:row>
      <xdr:rowOff>126492</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85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143019</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629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43322</xdr:rowOff>
    </xdr:from>
    <xdr:to>
      <xdr:col>24</xdr:col>
      <xdr:colOff>62865</xdr:colOff>
      <xdr:row>57</xdr:row>
      <xdr:rowOff>34983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87272"/>
          <a:ext cx="1270" cy="1020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38810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81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34983</xdr:rowOff>
    </xdr:from>
    <xdr:to>
      <xdr:col>24</xdr:col>
      <xdr:colOff>152400</xdr:colOff>
      <xdr:row>57</xdr:row>
      <xdr:rowOff>34983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807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161449</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283,580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43322</xdr:rowOff>
    </xdr:from>
    <xdr:to>
      <xdr:col>24</xdr:col>
      <xdr:colOff>152400</xdr:colOff>
      <xdr:row>51</xdr:row>
      <xdr:rowOff>43322</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295</xdr:rowOff>
    </xdr:from>
    <xdr:to>
      <xdr:col>24</xdr:col>
      <xdr:colOff>63500</xdr:colOff>
      <xdr:row>56</xdr:row>
      <xdr:rowOff>93034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601495"/>
          <a:ext cx="838200" cy="92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32357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2906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9480</xdr:rowOff>
    </xdr:from>
    <xdr:to>
      <xdr:col>24</xdr:col>
      <xdr:colOff>114300</xdr:colOff>
      <xdr:row>55</xdr:row>
      <xdr:rowOff>111080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4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43423</xdr:rowOff>
    </xdr:from>
    <xdr:to>
      <xdr:col>19</xdr:col>
      <xdr:colOff>177800</xdr:colOff>
      <xdr:row>56</xdr:row>
      <xdr:rowOff>93034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644623"/>
          <a:ext cx="889000" cy="49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119587</xdr:rowOff>
    </xdr:from>
    <xdr:to>
      <xdr:col>20</xdr:col>
      <xdr:colOff>38100</xdr:colOff>
      <xdr:row>56</xdr:row>
      <xdr:rowOff>49737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549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66264</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324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43423</xdr:rowOff>
    </xdr:from>
    <xdr:to>
      <xdr:col>15</xdr:col>
      <xdr:colOff>50800</xdr:colOff>
      <xdr:row>56</xdr:row>
      <xdr:rowOff>70841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644623"/>
          <a:ext cx="889000" cy="27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95420</xdr:rowOff>
    </xdr:from>
    <xdr:to>
      <xdr:col>15</xdr:col>
      <xdr:colOff>101600</xdr:colOff>
      <xdr:row>56</xdr:row>
      <xdr:rowOff>25570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5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42097</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300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61560</xdr:rowOff>
    </xdr:from>
    <xdr:to>
      <xdr:col>10</xdr:col>
      <xdr:colOff>114300</xdr:colOff>
      <xdr:row>56</xdr:row>
      <xdr:rowOff>70841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319860"/>
          <a:ext cx="889000" cy="352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80497</xdr:rowOff>
    </xdr:from>
    <xdr:to>
      <xdr:col>10</xdr:col>
      <xdr:colOff>165100</xdr:colOff>
      <xdr:row>56</xdr:row>
      <xdr:rowOff>10647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51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27174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285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41150</xdr:rowOff>
    </xdr:from>
    <xdr:to>
      <xdr:col>6</xdr:col>
      <xdr:colOff>38100</xdr:colOff>
      <xdr:row>52</xdr:row>
      <xdr:rowOff>142750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895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159277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731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120945</xdr:rowOff>
    </xdr:from>
    <xdr:to>
      <xdr:col>24</xdr:col>
      <xdr:colOff>114300</xdr:colOff>
      <xdr:row>56</xdr:row>
      <xdr:rowOff>51095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55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99372</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29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42234</xdr:rowOff>
    </xdr:from>
    <xdr:to>
      <xdr:col>20</xdr:col>
      <xdr:colOff>38100</xdr:colOff>
      <xdr:row>56</xdr:row>
      <xdr:rowOff>143834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643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134961</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736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164073</xdr:rowOff>
    </xdr:from>
    <xdr:to>
      <xdr:col>15</xdr:col>
      <xdr:colOff>101600</xdr:colOff>
      <xdr:row>56</xdr:row>
      <xdr:rowOff>94223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593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85350</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686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20041</xdr:rowOff>
    </xdr:from>
    <xdr:to>
      <xdr:col>10</xdr:col>
      <xdr:colOff>165100</xdr:colOff>
      <xdr:row>56</xdr:row>
      <xdr:rowOff>121641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621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112768</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713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10760</xdr:rowOff>
    </xdr:from>
    <xdr:to>
      <xdr:col>6</xdr:col>
      <xdr:colOff>38100</xdr:colOff>
      <xdr:row>54</xdr:row>
      <xdr:rowOff>112360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26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103487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61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1832</xdr:rowOff>
    </xdr:from>
    <xdr:to>
      <xdr:col>24</xdr:col>
      <xdr:colOff>62865</xdr:colOff>
      <xdr:row>79</xdr:row>
      <xdr:rowOff>43394</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003332"/>
          <a:ext cx="1270" cy="15846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47221</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91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43394</xdr:rowOff>
    </xdr:from>
    <xdr:to>
      <xdr:col>24</xdr:col>
      <xdr:colOff>152400</xdr:colOff>
      <xdr:row>79</xdr:row>
      <xdr:rowOff>43394</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87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119959</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778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300,665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1832</xdr:rowOff>
    </xdr:from>
    <xdr:to>
      <xdr:col>24</xdr:col>
      <xdr:colOff>152400</xdr:colOff>
      <xdr:row>70</xdr:row>
      <xdr:rowOff>1832</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003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34316</xdr:rowOff>
    </xdr:from>
    <xdr:to>
      <xdr:col>24</xdr:col>
      <xdr:colOff>63500</xdr:colOff>
      <xdr:row>76</xdr:row>
      <xdr:rowOff>19772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893066"/>
          <a:ext cx="838200" cy="156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68187</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983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89760</xdr:rowOff>
    </xdr:from>
    <xdr:to>
      <xdr:col>24</xdr:col>
      <xdr:colOff>114300</xdr:colOff>
      <xdr:row>77</xdr:row>
      <xdr:rowOff>19910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17878</xdr:rowOff>
    </xdr:from>
    <xdr:to>
      <xdr:col>19</xdr:col>
      <xdr:colOff>177800</xdr:colOff>
      <xdr:row>76</xdr:row>
      <xdr:rowOff>19772</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908300" y="13048078"/>
          <a:ext cx="889000" cy="1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71810</xdr:rowOff>
    </xdr:from>
    <xdr:to>
      <xdr:col>20</xdr:col>
      <xdr:colOff>38100</xdr:colOff>
      <xdr:row>78</xdr:row>
      <xdr:rowOff>1960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7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164537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366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17878</xdr:rowOff>
    </xdr:from>
    <xdr:to>
      <xdr:col>15</xdr:col>
      <xdr:colOff>50800</xdr:colOff>
      <xdr:row>76</xdr:row>
      <xdr:rowOff>103048</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3048078"/>
          <a:ext cx="889000" cy="8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4242</xdr:rowOff>
    </xdr:from>
    <xdr:to>
      <xdr:col>15</xdr:col>
      <xdr:colOff>101600</xdr:colOff>
      <xdr:row>78</xdr:row>
      <xdr:rowOff>105842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7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96969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470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103048</xdr:rowOff>
    </xdr:from>
    <xdr:to>
      <xdr:col>10</xdr:col>
      <xdr:colOff>114300</xdr:colOff>
      <xdr:row>76</xdr:row>
      <xdr:rowOff>165739</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133248"/>
          <a:ext cx="889000" cy="62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89901</xdr:rowOff>
    </xdr:from>
    <xdr:to>
      <xdr:col>10</xdr:col>
      <xdr:colOff>165100</xdr:colOff>
      <xdr:row>78</xdr:row>
      <xdr:rowOff>20051</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9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11178</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84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94614</xdr:rowOff>
    </xdr:from>
    <xdr:to>
      <xdr:col>6</xdr:col>
      <xdr:colOff>38100</xdr:colOff>
      <xdr:row>78</xdr:row>
      <xdr:rowOff>24764</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296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15891</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388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154966</xdr:rowOff>
    </xdr:from>
    <xdr:to>
      <xdr:col>24</xdr:col>
      <xdr:colOff>114300</xdr:colOff>
      <xdr:row>75</xdr:row>
      <xdr:rowOff>85116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84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6393</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693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140422</xdr:rowOff>
    </xdr:from>
    <xdr:to>
      <xdr:col>20</xdr:col>
      <xdr:colOff>38100</xdr:colOff>
      <xdr:row>76</xdr:row>
      <xdr:rowOff>70572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999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87099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774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138528</xdr:rowOff>
    </xdr:from>
    <xdr:to>
      <xdr:col>15</xdr:col>
      <xdr:colOff>101600</xdr:colOff>
      <xdr:row>76</xdr:row>
      <xdr:rowOff>68678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997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85205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772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52248</xdr:rowOff>
    </xdr:from>
    <xdr:to>
      <xdr:col>10</xdr:col>
      <xdr:colOff>165100</xdr:colOff>
      <xdr:row>76</xdr:row>
      <xdr:rowOff>153848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082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170375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857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114939</xdr:rowOff>
    </xdr:from>
    <xdr:to>
      <xdr:col>6</xdr:col>
      <xdr:colOff>38100</xdr:colOff>
      <xdr:row>77</xdr:row>
      <xdr:rowOff>45089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145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61616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920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161582</xdr:rowOff>
    </xdr:from>
    <xdr:to>
      <xdr:col>24</xdr:col>
      <xdr:colOff>62865</xdr:colOff>
      <xdr:row>98</xdr:row>
      <xdr:rowOff>168377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92082"/>
          <a:ext cx="1270" cy="1378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754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97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168377</xdr:rowOff>
    </xdr:from>
    <xdr:to>
      <xdr:col>24</xdr:col>
      <xdr:colOff>152400</xdr:colOff>
      <xdr:row>98</xdr:row>
      <xdr:rowOff>168377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97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108259</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367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748,513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161582</xdr:rowOff>
    </xdr:from>
    <xdr:to>
      <xdr:col>24</xdr:col>
      <xdr:colOff>152400</xdr:colOff>
      <xdr:row>90</xdr:row>
      <xdr:rowOff>161582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92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67320</xdr:rowOff>
    </xdr:from>
    <xdr:to>
      <xdr:col>24</xdr:col>
      <xdr:colOff>63500</xdr:colOff>
      <xdr:row>98</xdr:row>
      <xdr:rowOff>75806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869420"/>
          <a:ext cx="838200" cy="8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43623</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6742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20746</xdr:rowOff>
    </xdr:from>
    <xdr:to>
      <xdr:col>24</xdr:col>
      <xdr:colOff>114300</xdr:colOff>
      <xdr:row>98</xdr:row>
      <xdr:rowOff>122346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82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67320</xdr:rowOff>
    </xdr:from>
    <xdr:to>
      <xdr:col>19</xdr:col>
      <xdr:colOff>177800</xdr:colOff>
      <xdr:row>98</xdr:row>
      <xdr:rowOff>76794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869420"/>
          <a:ext cx="889000" cy="9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62843</xdr:rowOff>
    </xdr:from>
    <xdr:to>
      <xdr:col>20</xdr:col>
      <xdr:colOff>38100</xdr:colOff>
      <xdr:row>98</xdr:row>
      <xdr:rowOff>164443</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864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155570</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957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5229</xdr:rowOff>
    </xdr:from>
    <xdr:to>
      <xdr:col>15</xdr:col>
      <xdr:colOff>50800</xdr:colOff>
      <xdr:row>98</xdr:row>
      <xdr:rowOff>76794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019300" y="16807329"/>
          <a:ext cx="889000" cy="71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66746</xdr:rowOff>
    </xdr:from>
    <xdr:to>
      <xdr:col>15</xdr:col>
      <xdr:colOff>101600</xdr:colOff>
      <xdr:row>98</xdr:row>
      <xdr:rowOff>168346</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868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159473</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96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5229</xdr:rowOff>
    </xdr:from>
    <xdr:to>
      <xdr:col>10</xdr:col>
      <xdr:colOff>114300</xdr:colOff>
      <xdr:row>98</xdr:row>
      <xdr:rowOff>34024</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807329"/>
          <a:ext cx="889000" cy="28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62443</xdr:rowOff>
    </xdr:from>
    <xdr:to>
      <xdr:col>10</xdr:col>
      <xdr:colOff>165100</xdr:colOff>
      <xdr:row>98</xdr:row>
      <xdr:rowOff>164043</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86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155170</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957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26369</xdr:rowOff>
    </xdr:from>
    <xdr:to>
      <xdr:col>6</xdr:col>
      <xdr:colOff>38100</xdr:colOff>
      <xdr:row>98</xdr:row>
      <xdr:rowOff>127969</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828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119096</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921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25006</xdr:rowOff>
    </xdr:from>
    <xdr:to>
      <xdr:col>24</xdr:col>
      <xdr:colOff>114300</xdr:colOff>
      <xdr:row>98</xdr:row>
      <xdr:rowOff>126606</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82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170623</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801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16520</xdr:rowOff>
    </xdr:from>
    <xdr:to>
      <xdr:col>20</xdr:col>
      <xdr:colOff>38100</xdr:colOff>
      <xdr:row>98</xdr:row>
      <xdr:rowOff>118120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81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134647</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593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25994</xdr:rowOff>
    </xdr:from>
    <xdr:to>
      <xdr:col>15</xdr:col>
      <xdr:colOff>101600</xdr:colOff>
      <xdr:row>98</xdr:row>
      <xdr:rowOff>127594</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828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144121</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603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125879</xdr:rowOff>
    </xdr:from>
    <xdr:to>
      <xdr:col>10</xdr:col>
      <xdr:colOff>165100</xdr:colOff>
      <xdr:row>98</xdr:row>
      <xdr:rowOff>56029</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756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72556</xdr:rowOff>
    </xdr:from>
    <xdr:ext cx="599010"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19795" y="16531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154674</xdr:rowOff>
    </xdr:from>
    <xdr:to>
      <xdr:col>6</xdr:col>
      <xdr:colOff>38100</xdr:colOff>
      <xdr:row>98</xdr:row>
      <xdr:rowOff>84824</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78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101351</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560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118669</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33619"/>
          <a:ext cx="1270" cy="1221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65346</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20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118669</xdr:rowOff>
    </xdr:from>
    <xdr:to>
      <xdr:col>55</xdr:col>
      <xdr:colOff>88900</xdr:colOff>
      <xdr:row>31</xdr:row>
      <xdr:rowOff>118669</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33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26771</xdr:rowOff>
    </xdr:from>
    <xdr:to>
      <xdr:col>55</xdr:col>
      <xdr:colOff>0</xdr:colOff>
      <xdr:row>38</xdr:row>
      <xdr:rowOff>40716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541871"/>
          <a:ext cx="838200" cy="13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116577</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28877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93700</xdr:rowOff>
    </xdr:from>
    <xdr:to>
      <xdr:col>55</xdr:col>
      <xdr:colOff>50800</xdr:colOff>
      <xdr:row>38</xdr:row>
      <xdr:rowOff>23850</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43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40716</xdr:rowOff>
    </xdr:from>
    <xdr:to>
      <xdr:col>50</xdr:col>
      <xdr:colOff>114300</xdr:colOff>
      <xdr:row>38</xdr:row>
      <xdr:rowOff>68605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555816"/>
          <a:ext cx="889000" cy="27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140792</xdr:rowOff>
    </xdr:from>
    <xdr:to>
      <xdr:col>50</xdr:col>
      <xdr:colOff>165100</xdr:colOff>
      <xdr:row>38</xdr:row>
      <xdr:rowOff>70942</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84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87469</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2596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11226</xdr:rowOff>
    </xdr:from>
    <xdr:to>
      <xdr:col>45</xdr:col>
      <xdr:colOff>177800</xdr:colOff>
      <xdr:row>38</xdr:row>
      <xdr:rowOff>68605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526326"/>
          <a:ext cx="889000" cy="57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131191</xdr:rowOff>
    </xdr:from>
    <xdr:to>
      <xdr:col>46</xdr:col>
      <xdr:colOff>38100</xdr:colOff>
      <xdr:row>38</xdr:row>
      <xdr:rowOff>61340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7484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77868</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2500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164161</xdr:rowOff>
    </xdr:from>
    <xdr:to>
      <xdr:col>41</xdr:col>
      <xdr:colOff>50800</xdr:colOff>
      <xdr:row>38</xdr:row>
      <xdr:rowOff>11226</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507811"/>
          <a:ext cx="889000" cy="18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82957</xdr:rowOff>
    </xdr:from>
    <xdr:to>
      <xdr:col>41</xdr:col>
      <xdr:colOff>101600</xdr:colOff>
      <xdr:row>38</xdr:row>
      <xdr:rowOff>13106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2660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29634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01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138049</xdr:rowOff>
    </xdr:from>
    <xdr:to>
      <xdr:col>36</xdr:col>
      <xdr:colOff>165100</xdr:colOff>
      <xdr:row>38</xdr:row>
      <xdr:rowOff>68199</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48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59326</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5744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147422</xdr:rowOff>
    </xdr:from>
    <xdr:to>
      <xdr:col>55</xdr:col>
      <xdr:colOff>50800</xdr:colOff>
      <xdr:row>38</xdr:row>
      <xdr:rowOff>77572</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49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72128</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415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161366</xdr:rowOff>
    </xdr:from>
    <xdr:to>
      <xdr:col>50</xdr:col>
      <xdr:colOff>165100</xdr:colOff>
      <xdr:row>38</xdr:row>
      <xdr:rowOff>91516</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505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82643</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5977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17805</xdr:rowOff>
    </xdr:from>
    <xdr:to>
      <xdr:col>46</xdr:col>
      <xdr:colOff>38100</xdr:colOff>
      <xdr:row>38</xdr:row>
      <xdr:rowOff>119405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53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110532</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6256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131877</xdr:rowOff>
    </xdr:from>
    <xdr:to>
      <xdr:col>41</xdr:col>
      <xdr:colOff>101600</xdr:colOff>
      <xdr:row>38</xdr:row>
      <xdr:rowOff>62027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475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53153</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5682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113360</xdr:rowOff>
    </xdr:from>
    <xdr:to>
      <xdr:col>36</xdr:col>
      <xdr:colOff>165100</xdr:colOff>
      <xdr:row>38</xdr:row>
      <xdr:rowOff>43511</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4570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60037</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2322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13562</xdr:rowOff>
    </xdr:from>
    <xdr:to>
      <xdr:col>54</xdr:col>
      <xdr:colOff>189865</xdr:colOff>
      <xdr:row>59</xdr:row>
      <xdr:rowOff>16484</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6062"/>
          <a:ext cx="1270" cy="1545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20311</xdr:rowOff>
    </xdr:from>
    <xdr:ext cx="469744"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135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16484</xdr:rowOff>
    </xdr:from>
    <xdr:to>
      <xdr:col>55</xdr:col>
      <xdr:colOff>88900</xdr:colOff>
      <xdr:row>59</xdr:row>
      <xdr:rowOff>16484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132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131689</xdr:rowOff>
    </xdr:from>
    <xdr:ext cx="534377"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99,725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13562</xdr:rowOff>
    </xdr:from>
    <xdr:to>
      <xdr:col>55</xdr:col>
      <xdr:colOff>88900</xdr:colOff>
      <xdr:row>50</xdr:row>
      <xdr:rowOff>13562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155229</xdr:rowOff>
    </xdr:from>
    <xdr:to>
      <xdr:col>55</xdr:col>
      <xdr:colOff>0</xdr:colOff>
      <xdr:row>54</xdr:row>
      <xdr:rowOff>65829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639300" y="9242079"/>
          <a:ext cx="838200" cy="82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139989</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5697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161562</xdr:rowOff>
    </xdr:from>
    <xdr:to>
      <xdr:col>55</xdr:col>
      <xdr:colOff>50800</xdr:colOff>
      <xdr:row>56</xdr:row>
      <xdr:rowOff>91712</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59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155229</xdr:rowOff>
    </xdr:from>
    <xdr:to>
      <xdr:col>50</xdr:col>
      <xdr:colOff>114300</xdr:colOff>
      <xdr:row>54</xdr:row>
      <xdr:rowOff>12892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9242079"/>
          <a:ext cx="889000" cy="29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162836</xdr:rowOff>
    </xdr:from>
    <xdr:to>
      <xdr:col>50</xdr:col>
      <xdr:colOff>165100</xdr:colOff>
      <xdr:row>56</xdr:row>
      <xdr:rowOff>92986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592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84113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68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12892</xdr:rowOff>
    </xdr:from>
    <xdr:to>
      <xdr:col>45</xdr:col>
      <xdr:colOff>177800</xdr:colOff>
      <xdr:row>55</xdr:row>
      <xdr:rowOff>41271</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9271192"/>
          <a:ext cx="889000" cy="199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122978</xdr:rowOff>
    </xdr:from>
    <xdr:to>
      <xdr:col>46</xdr:col>
      <xdr:colOff>38100</xdr:colOff>
      <xdr:row>56</xdr:row>
      <xdr:rowOff>53128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55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44255</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645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41271</xdr:rowOff>
    </xdr:from>
    <xdr:to>
      <xdr:col>41</xdr:col>
      <xdr:colOff>50800</xdr:colOff>
      <xdr:row>55</xdr:row>
      <xdr:rowOff>85963</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9471021"/>
          <a:ext cx="889000" cy="44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160190</xdr:rowOff>
    </xdr:from>
    <xdr:to>
      <xdr:col>41</xdr:col>
      <xdr:colOff>101600</xdr:colOff>
      <xdr:row>56</xdr:row>
      <xdr:rowOff>90340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58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81467</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9682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114487</xdr:rowOff>
    </xdr:from>
    <xdr:to>
      <xdr:col>36</xdr:col>
      <xdr:colOff>165100</xdr:colOff>
      <xdr:row>52</xdr:row>
      <xdr:rowOff>44637</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8858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50</xdr:row>
      <xdr:rowOff>61164</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8633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15029</xdr:rowOff>
    </xdr:from>
    <xdr:to>
      <xdr:col>55</xdr:col>
      <xdr:colOff>50800</xdr:colOff>
      <xdr:row>54</xdr:row>
      <xdr:rowOff>116629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273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37906</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124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104429</xdr:rowOff>
    </xdr:from>
    <xdr:to>
      <xdr:col>50</xdr:col>
      <xdr:colOff>165100</xdr:colOff>
      <xdr:row>54</xdr:row>
      <xdr:rowOff>34579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191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51106</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8966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133542</xdr:rowOff>
    </xdr:from>
    <xdr:to>
      <xdr:col>46</xdr:col>
      <xdr:colOff>38100</xdr:colOff>
      <xdr:row>54</xdr:row>
      <xdr:rowOff>63692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220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80219</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8995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161921</xdr:rowOff>
    </xdr:from>
    <xdr:to>
      <xdr:col>41</xdr:col>
      <xdr:colOff>101600</xdr:colOff>
      <xdr:row>55</xdr:row>
      <xdr:rowOff>92071</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420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108598</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9195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35163</xdr:rowOff>
    </xdr:from>
    <xdr:to>
      <xdr:col>36</xdr:col>
      <xdr:colOff>165100</xdr:colOff>
      <xdr:row>55</xdr:row>
      <xdr:rowOff>136763</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464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127890</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9557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144935</xdr:rowOff>
    </xdr:from>
    <xdr:to>
      <xdr:col>54</xdr:col>
      <xdr:colOff>189865</xdr:colOff>
      <xdr:row>78</xdr:row>
      <xdr:rowOff>114646</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317885"/>
          <a:ext cx="1270" cy="1169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118473</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49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114646</xdr:rowOff>
    </xdr:from>
    <xdr:to>
      <xdr:col>55</xdr:col>
      <xdr:colOff>88900</xdr:colOff>
      <xdr:row>78</xdr:row>
      <xdr:rowOff>114646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487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91612</xdr:rowOff>
    </xdr:from>
    <xdr:ext cx="534377"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209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52,271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144935</xdr:rowOff>
    </xdr:from>
    <xdr:to>
      <xdr:col>55</xdr:col>
      <xdr:colOff>88900</xdr:colOff>
      <xdr:row>71</xdr:row>
      <xdr:rowOff>144935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31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70045</xdr:rowOff>
    </xdr:from>
    <xdr:to>
      <xdr:col>55</xdr:col>
      <xdr:colOff>0</xdr:colOff>
      <xdr:row>74</xdr:row>
      <xdr:rowOff>147884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2757345"/>
          <a:ext cx="838200" cy="77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18818</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049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40391</xdr:rowOff>
    </xdr:from>
    <xdr:to>
      <xdr:col>55</xdr:col>
      <xdr:colOff>50800</xdr:colOff>
      <xdr:row>76</xdr:row>
      <xdr:rowOff>141991</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07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70045</xdr:rowOff>
    </xdr:from>
    <xdr:to>
      <xdr:col>50</xdr:col>
      <xdr:colOff>114300</xdr:colOff>
      <xdr:row>74</xdr:row>
      <xdr:rowOff>102827</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8750300" y="12757345"/>
          <a:ext cx="889000" cy="32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24961</xdr:rowOff>
    </xdr:from>
    <xdr:to>
      <xdr:col>50</xdr:col>
      <xdr:colOff>165100</xdr:colOff>
      <xdr:row>76</xdr:row>
      <xdr:rowOff>126561</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05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117688</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14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113045</xdr:rowOff>
    </xdr:from>
    <xdr:to>
      <xdr:col>45</xdr:col>
      <xdr:colOff>177800</xdr:colOff>
      <xdr:row>74</xdr:row>
      <xdr:rowOff>102827</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2628895"/>
          <a:ext cx="889000" cy="161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136883</xdr:rowOff>
    </xdr:from>
    <xdr:to>
      <xdr:col>46</xdr:col>
      <xdr:colOff>38100</xdr:colOff>
      <xdr:row>76</xdr:row>
      <xdr:rowOff>67033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299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58160</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088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113045</xdr:rowOff>
    </xdr:from>
    <xdr:to>
      <xdr:col>41</xdr:col>
      <xdr:colOff>50800</xdr:colOff>
      <xdr:row>75</xdr:row>
      <xdr:rowOff>106096</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6972300" y="12628895"/>
          <a:ext cx="889000" cy="335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154623</xdr:rowOff>
    </xdr:from>
    <xdr:to>
      <xdr:col>41</xdr:col>
      <xdr:colOff>101600</xdr:colOff>
      <xdr:row>76</xdr:row>
      <xdr:rowOff>84773</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013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75900</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106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114801</xdr:rowOff>
    </xdr:from>
    <xdr:to>
      <xdr:col>36</xdr:col>
      <xdr:colOff>165100</xdr:colOff>
      <xdr:row>75</xdr:row>
      <xdr:rowOff>44951</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2802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61478</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2577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97084</xdr:rowOff>
    </xdr:from>
    <xdr:to>
      <xdr:col>55</xdr:col>
      <xdr:colOff>50800</xdr:colOff>
      <xdr:row>75</xdr:row>
      <xdr:rowOff>27234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278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119961</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2635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19245</xdr:rowOff>
    </xdr:from>
    <xdr:to>
      <xdr:col>50</xdr:col>
      <xdr:colOff>165100</xdr:colOff>
      <xdr:row>74</xdr:row>
      <xdr:rowOff>120845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270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137372</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248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52027</xdr:rowOff>
    </xdr:from>
    <xdr:to>
      <xdr:col>46</xdr:col>
      <xdr:colOff>38100</xdr:colOff>
      <xdr:row>74</xdr:row>
      <xdr:rowOff>153627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2739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170154</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2514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62245</xdr:rowOff>
    </xdr:from>
    <xdr:to>
      <xdr:col>41</xdr:col>
      <xdr:colOff>101600</xdr:colOff>
      <xdr:row>73</xdr:row>
      <xdr:rowOff>163845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257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8922</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2353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55296</xdr:rowOff>
    </xdr:from>
    <xdr:to>
      <xdr:col>36</xdr:col>
      <xdr:colOff>165100</xdr:colOff>
      <xdr:row>75</xdr:row>
      <xdr:rowOff>156896</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2914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148023</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3006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34410</xdr:rowOff>
    </xdr:from>
    <xdr:to>
      <xdr:col>54</xdr:col>
      <xdr:colOff>189865</xdr:colOff>
      <xdr:row>98</xdr:row>
      <xdr:rowOff>3702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636360"/>
          <a:ext cx="1270" cy="1169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7529</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809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3702</xdr:rowOff>
    </xdr:from>
    <xdr:to>
      <xdr:col>55</xdr:col>
      <xdr:colOff>88900</xdr:colOff>
      <xdr:row>98</xdr:row>
      <xdr:rowOff>3702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805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152537</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411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34410</xdr:rowOff>
    </xdr:from>
    <xdr:to>
      <xdr:col>55</xdr:col>
      <xdr:colOff>88900</xdr:colOff>
      <xdr:row>91</xdr:row>
      <xdr:rowOff>34410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636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143357</xdr:rowOff>
    </xdr:from>
    <xdr:to>
      <xdr:col>55</xdr:col>
      <xdr:colOff>0</xdr:colOff>
      <xdr:row>95</xdr:row>
      <xdr:rowOff>79387</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259657"/>
          <a:ext cx="838200" cy="107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61599</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0064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38722</xdr:rowOff>
    </xdr:from>
    <xdr:to>
      <xdr:col>55</xdr:col>
      <xdr:colOff>50800</xdr:colOff>
      <xdr:row>94</xdr:row>
      <xdr:rowOff>140322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15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79387</xdr:rowOff>
    </xdr:from>
    <xdr:to>
      <xdr:col>50</xdr:col>
      <xdr:colOff>114300</xdr:colOff>
      <xdr:row>96</xdr:row>
      <xdr:rowOff>46870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367137"/>
          <a:ext cx="889000" cy="138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83528</xdr:rowOff>
    </xdr:from>
    <xdr:to>
      <xdr:col>50</xdr:col>
      <xdr:colOff>165100</xdr:colOff>
      <xdr:row>95</xdr:row>
      <xdr:rowOff>13678</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199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30205</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5975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156787</xdr:rowOff>
    </xdr:from>
    <xdr:to>
      <xdr:col>45</xdr:col>
      <xdr:colOff>177800</xdr:colOff>
      <xdr:row>96</xdr:row>
      <xdr:rowOff>46870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273087"/>
          <a:ext cx="889000" cy="232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62058</xdr:rowOff>
    </xdr:from>
    <xdr:to>
      <xdr:col>46</xdr:col>
      <xdr:colOff>38100</xdr:colOff>
      <xdr:row>94</xdr:row>
      <xdr:rowOff>163658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17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8735</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5953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156787</xdr:rowOff>
    </xdr:from>
    <xdr:to>
      <xdr:col>41</xdr:col>
      <xdr:colOff>50800</xdr:colOff>
      <xdr:row>96</xdr:row>
      <xdr:rowOff>83293</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273087"/>
          <a:ext cx="889000" cy="269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120962</xdr:rowOff>
    </xdr:from>
    <xdr:to>
      <xdr:col>41</xdr:col>
      <xdr:colOff>101600</xdr:colOff>
      <xdr:row>95</xdr:row>
      <xdr:rowOff>51112</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237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42239</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329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119532</xdr:rowOff>
    </xdr:from>
    <xdr:to>
      <xdr:col>36</xdr:col>
      <xdr:colOff>165100</xdr:colOff>
      <xdr:row>95</xdr:row>
      <xdr:rowOff>49682</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23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66209</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011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92557</xdr:rowOff>
    </xdr:from>
    <xdr:to>
      <xdr:col>55</xdr:col>
      <xdr:colOff>50800</xdr:colOff>
      <xdr:row>95</xdr:row>
      <xdr:rowOff>22707</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20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70984</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187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28587</xdr:rowOff>
    </xdr:from>
    <xdr:to>
      <xdr:col>50</xdr:col>
      <xdr:colOff>165100</xdr:colOff>
      <xdr:row>95</xdr:row>
      <xdr:rowOff>130187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316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121314</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409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167520</xdr:rowOff>
    </xdr:from>
    <xdr:to>
      <xdr:col>46</xdr:col>
      <xdr:colOff>38100</xdr:colOff>
      <xdr:row>96</xdr:row>
      <xdr:rowOff>97670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45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88797</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547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105987</xdr:rowOff>
    </xdr:from>
    <xdr:to>
      <xdr:col>41</xdr:col>
      <xdr:colOff>101600</xdr:colOff>
      <xdr:row>95</xdr:row>
      <xdr:rowOff>36137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222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52664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599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32493</xdr:rowOff>
    </xdr:from>
    <xdr:to>
      <xdr:col>36</xdr:col>
      <xdr:colOff>165100</xdr:colOff>
      <xdr:row>96</xdr:row>
      <xdr:rowOff>134093</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491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125220</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584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a:extLst>
            <a:ext uri="{FF2B5EF4-FFF2-40B4-BE49-F238E27FC236}">
              <a16:creationId xmlns:a16="http://schemas.microsoft.com/office/drawing/2014/main" id="{00000000-0008-0000-07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155408</xdr:rowOff>
    </xdr:from>
    <xdr:to>
      <xdr:col>85</xdr:col>
      <xdr:colOff>126364</xdr:colOff>
      <xdr:row>38</xdr:row>
      <xdr:rowOff>113117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6317595" y="5127458"/>
          <a:ext cx="1269" cy="1500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116944</xdr:rowOff>
    </xdr:from>
    <xdr:ext cx="534377" cy="259045"/>
    <xdr:sp macro="" textlink="">
      <xdr:nvSpPr>
        <xdr:cNvPr id="517" name="消防費最小値テキスト">
          <a:extLst>
            <a:ext uri="{FF2B5EF4-FFF2-40B4-BE49-F238E27FC236}">
              <a16:creationId xmlns:a16="http://schemas.microsoft.com/office/drawing/2014/main" id="{00000000-0008-0000-0700-000005020000}"/>
            </a:ext>
          </a:extLst>
        </xdr:cNvPr>
        <xdr:cNvSpPr txBox="1"/>
      </xdr:nvSpPr>
      <xdr:spPr>
        <a:xfrm>
          <a:off x="16370300" y="6632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113117</xdr:rowOff>
    </xdr:from>
    <xdr:to>
      <xdr:col>86</xdr:col>
      <xdr:colOff>25400</xdr:colOff>
      <xdr:row>38</xdr:row>
      <xdr:rowOff>113117</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6628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102085</xdr:rowOff>
    </xdr:from>
    <xdr:ext cx="599010" cy="259045"/>
    <xdr:sp macro="" textlink="">
      <xdr:nvSpPr>
        <xdr:cNvPr id="519" name="消防費最大値テキスト">
          <a:extLst>
            <a:ext uri="{FF2B5EF4-FFF2-40B4-BE49-F238E27FC236}">
              <a16:creationId xmlns:a16="http://schemas.microsoft.com/office/drawing/2014/main" id="{00000000-0008-0000-0700-000007020000}"/>
            </a:ext>
          </a:extLst>
        </xdr:cNvPr>
        <xdr:cNvSpPr txBox="1"/>
      </xdr:nvSpPr>
      <xdr:spPr>
        <a:xfrm>
          <a:off x="16370300" y="4902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152,307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155408</xdr:rowOff>
    </xdr:from>
    <xdr:to>
      <xdr:col>86</xdr:col>
      <xdr:colOff>25400</xdr:colOff>
      <xdr:row>29</xdr:row>
      <xdr:rowOff>155408</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5127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146884</xdr:rowOff>
    </xdr:from>
    <xdr:to>
      <xdr:col>85</xdr:col>
      <xdr:colOff>127000</xdr:colOff>
      <xdr:row>36</xdr:row>
      <xdr:rowOff>157095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5481300" y="6319084"/>
          <a:ext cx="838200" cy="10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7401</xdr:rowOff>
    </xdr:from>
    <xdr:ext cx="534377" cy="259045"/>
    <xdr:sp macro="" textlink="">
      <xdr:nvSpPr>
        <xdr:cNvPr id="522" name="消防費平均値テキスト">
          <a:extLst>
            <a:ext uri="{FF2B5EF4-FFF2-40B4-BE49-F238E27FC236}">
              <a16:creationId xmlns:a16="http://schemas.microsoft.com/office/drawing/2014/main" id="{00000000-0008-0000-0700-00000A020000}"/>
            </a:ext>
          </a:extLst>
        </xdr:cNvPr>
        <xdr:cNvSpPr txBox="1"/>
      </xdr:nvSpPr>
      <xdr:spPr>
        <a:xfrm>
          <a:off x="16370300" y="63510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28974</xdr:rowOff>
    </xdr:from>
    <xdr:to>
      <xdr:col>85</xdr:col>
      <xdr:colOff>177800</xdr:colOff>
      <xdr:row>37</xdr:row>
      <xdr:rowOff>130574</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6268700" y="637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146884</xdr:rowOff>
    </xdr:from>
    <xdr:to>
      <xdr:col>81</xdr:col>
      <xdr:colOff>50800</xdr:colOff>
      <xdr:row>37</xdr:row>
      <xdr:rowOff>92032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4592300" y="6319084"/>
          <a:ext cx="889000" cy="116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37128</xdr:rowOff>
    </xdr:from>
    <xdr:to>
      <xdr:col>81</xdr:col>
      <xdr:colOff>101600</xdr:colOff>
      <xdr:row>37</xdr:row>
      <xdr:rowOff>138728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5430500" y="638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129854</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14111" y="6473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92032</xdr:rowOff>
    </xdr:from>
    <xdr:to>
      <xdr:col>76</xdr:col>
      <xdr:colOff>114300</xdr:colOff>
      <xdr:row>37</xdr:row>
      <xdr:rowOff>127748</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3703300" y="6435682"/>
          <a:ext cx="889000" cy="3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103041</xdr:rowOff>
    </xdr:from>
    <xdr:to>
      <xdr:col>76</xdr:col>
      <xdr:colOff>165100</xdr:colOff>
      <xdr:row>38</xdr:row>
      <xdr:rowOff>33190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4541500" y="644669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24317</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325111" y="6539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118974</xdr:rowOff>
    </xdr:from>
    <xdr:to>
      <xdr:col>71</xdr:col>
      <xdr:colOff>177800</xdr:colOff>
      <xdr:row>37</xdr:row>
      <xdr:rowOff>127748</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2814300" y="6462624"/>
          <a:ext cx="889000" cy="8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105947</xdr:rowOff>
    </xdr:from>
    <xdr:to>
      <xdr:col>72</xdr:col>
      <xdr:colOff>38100</xdr:colOff>
      <xdr:row>38</xdr:row>
      <xdr:rowOff>36097</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3652500" y="6449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27224</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436111" y="6542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55274</xdr:rowOff>
    </xdr:from>
    <xdr:to>
      <xdr:col>67</xdr:col>
      <xdr:colOff>101600</xdr:colOff>
      <xdr:row>37</xdr:row>
      <xdr:rowOff>156874</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2763500" y="6398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1951</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547111" y="6174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106295</xdr:rowOff>
    </xdr:from>
    <xdr:to>
      <xdr:col>85</xdr:col>
      <xdr:colOff>177800</xdr:colOff>
      <xdr:row>37</xdr:row>
      <xdr:rowOff>36445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6268700" y="6278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129172</xdr:rowOff>
    </xdr:from>
    <xdr:ext cx="534377" cy="259045"/>
    <xdr:sp macro="" textlink="">
      <xdr:nvSpPr>
        <xdr:cNvPr id="541" name="消防費該当値テキスト">
          <a:extLst>
            <a:ext uri="{FF2B5EF4-FFF2-40B4-BE49-F238E27FC236}">
              <a16:creationId xmlns:a16="http://schemas.microsoft.com/office/drawing/2014/main" id="{00000000-0008-0000-0700-00001D020000}"/>
            </a:ext>
          </a:extLst>
        </xdr:cNvPr>
        <xdr:cNvSpPr txBox="1"/>
      </xdr:nvSpPr>
      <xdr:spPr>
        <a:xfrm>
          <a:off x="16370300" y="612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96084</xdr:rowOff>
    </xdr:from>
    <xdr:to>
      <xdr:col>81</xdr:col>
      <xdr:colOff>101600</xdr:colOff>
      <xdr:row>37</xdr:row>
      <xdr:rowOff>26234</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5430500" y="626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42761</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5214111" y="6043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41232</xdr:rowOff>
    </xdr:from>
    <xdr:to>
      <xdr:col>76</xdr:col>
      <xdr:colOff>165100</xdr:colOff>
      <xdr:row>37</xdr:row>
      <xdr:rowOff>142832</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4541500" y="6384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159359</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4325111" y="6160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76948</xdr:rowOff>
    </xdr:from>
    <xdr:to>
      <xdr:col>72</xdr:col>
      <xdr:colOff>38100</xdr:colOff>
      <xdr:row>38</xdr:row>
      <xdr:rowOff>7097</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3652500" y="642059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23625</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3436111" y="619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68174</xdr:rowOff>
    </xdr:from>
    <xdr:to>
      <xdr:col>67</xdr:col>
      <xdr:colOff>101600</xdr:colOff>
      <xdr:row>37</xdr:row>
      <xdr:rowOff>169774</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2763500" y="64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160900</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547111" y="6504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教育費グラフ枠">
          <a:extLst>
            <a:ext uri="{FF2B5EF4-FFF2-40B4-BE49-F238E27FC236}">
              <a16:creationId xmlns:a16="http://schemas.microsoft.com/office/drawing/2014/main" id="{00000000-0008-0000-07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127508</xdr:rowOff>
    </xdr:from>
    <xdr:to>
      <xdr:col>85</xdr:col>
      <xdr:colOff>126364</xdr:colOff>
      <xdr:row>59</xdr:row>
      <xdr:rowOff>109410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6317595" y="8528558"/>
          <a:ext cx="1269" cy="1696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113237</xdr:rowOff>
    </xdr:from>
    <xdr:ext cx="534377" cy="259045"/>
    <xdr:sp macro="" textlink="">
      <xdr:nvSpPr>
        <xdr:cNvPr id="575" name="教育費最小値テキスト">
          <a:extLst>
            <a:ext uri="{FF2B5EF4-FFF2-40B4-BE49-F238E27FC236}">
              <a16:creationId xmlns:a16="http://schemas.microsoft.com/office/drawing/2014/main" id="{00000000-0008-0000-0700-00003F020000}"/>
            </a:ext>
          </a:extLst>
        </xdr:cNvPr>
        <xdr:cNvSpPr txBox="1"/>
      </xdr:nvSpPr>
      <xdr:spPr>
        <a:xfrm>
          <a:off x="16370300" y="10228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109410</xdr:rowOff>
    </xdr:from>
    <xdr:to>
      <xdr:col>86</xdr:col>
      <xdr:colOff>25400</xdr:colOff>
      <xdr:row>59</xdr:row>
      <xdr:rowOff>109410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10224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74185</xdr:rowOff>
    </xdr:from>
    <xdr:ext cx="599010" cy="259045"/>
    <xdr:sp macro="" textlink="">
      <xdr:nvSpPr>
        <xdr:cNvPr id="577" name="教育費最大値テキスト">
          <a:extLst>
            <a:ext uri="{FF2B5EF4-FFF2-40B4-BE49-F238E27FC236}">
              <a16:creationId xmlns:a16="http://schemas.microsoft.com/office/drawing/2014/main" id="{00000000-0008-0000-0700-000041020000}"/>
            </a:ext>
          </a:extLst>
        </xdr:cNvPr>
        <xdr:cNvSpPr txBox="1"/>
      </xdr:nvSpPr>
      <xdr:spPr>
        <a:xfrm>
          <a:off x="16370300" y="8303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125,640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127508</xdr:rowOff>
    </xdr:from>
    <xdr:to>
      <xdr:col>86</xdr:col>
      <xdr:colOff>25400</xdr:colOff>
      <xdr:row>49</xdr:row>
      <xdr:rowOff>127508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8528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34449</xdr:rowOff>
    </xdr:from>
    <xdr:to>
      <xdr:col>85</xdr:col>
      <xdr:colOff>127000</xdr:colOff>
      <xdr:row>56</xdr:row>
      <xdr:rowOff>18352</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5481300" y="9464199"/>
          <a:ext cx="838200" cy="155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146556</xdr:rowOff>
    </xdr:from>
    <xdr:ext cx="534377" cy="259045"/>
    <xdr:sp macro="" textlink="">
      <xdr:nvSpPr>
        <xdr:cNvPr id="580" name="教育費平均値テキスト">
          <a:extLst>
            <a:ext uri="{FF2B5EF4-FFF2-40B4-BE49-F238E27FC236}">
              <a16:creationId xmlns:a16="http://schemas.microsoft.com/office/drawing/2014/main" id="{00000000-0008-0000-0700-000044020000}"/>
            </a:ext>
          </a:extLst>
        </xdr:cNvPr>
        <xdr:cNvSpPr txBox="1"/>
      </xdr:nvSpPr>
      <xdr:spPr>
        <a:xfrm>
          <a:off x="16370300" y="94048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168129</xdr:rowOff>
    </xdr:from>
    <xdr:to>
      <xdr:col>85</xdr:col>
      <xdr:colOff>177800</xdr:colOff>
      <xdr:row>55</xdr:row>
      <xdr:rowOff>98279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6268700" y="9426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18352</xdr:rowOff>
    </xdr:from>
    <xdr:to>
      <xdr:col>81</xdr:col>
      <xdr:colOff>50800</xdr:colOff>
      <xdr:row>56</xdr:row>
      <xdr:rowOff>77654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4592300" y="9619552"/>
          <a:ext cx="889000" cy="59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53086</xdr:rowOff>
    </xdr:from>
    <xdr:to>
      <xdr:col>81</xdr:col>
      <xdr:colOff>101600</xdr:colOff>
      <xdr:row>55</xdr:row>
      <xdr:rowOff>154686</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5430500" y="948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171213</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14111" y="925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63443</xdr:rowOff>
    </xdr:from>
    <xdr:to>
      <xdr:col>76</xdr:col>
      <xdr:colOff>114300</xdr:colOff>
      <xdr:row>56</xdr:row>
      <xdr:rowOff>77654</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3703300" y="9493193"/>
          <a:ext cx="889000" cy="185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159271</xdr:rowOff>
    </xdr:from>
    <xdr:to>
      <xdr:col>76</xdr:col>
      <xdr:colOff>165100</xdr:colOff>
      <xdr:row>56</xdr:row>
      <xdr:rowOff>89421</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4541500" y="9589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105948</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325111" y="9364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150940</xdr:rowOff>
    </xdr:from>
    <xdr:to>
      <xdr:col>71</xdr:col>
      <xdr:colOff>177800</xdr:colOff>
      <xdr:row>55</xdr:row>
      <xdr:rowOff>63443</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2814300" y="9409240"/>
          <a:ext cx="889000" cy="83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25844</xdr:rowOff>
    </xdr:from>
    <xdr:to>
      <xdr:col>72</xdr:col>
      <xdr:colOff>38100</xdr:colOff>
      <xdr:row>56</xdr:row>
      <xdr:rowOff>127444</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3652500" y="9627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118571</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436111" y="9719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51715</xdr:rowOff>
    </xdr:from>
    <xdr:to>
      <xdr:col>67</xdr:col>
      <xdr:colOff>101600</xdr:colOff>
      <xdr:row>55</xdr:row>
      <xdr:rowOff>153315</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2763500" y="948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144442</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547111" y="9574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155099</xdr:rowOff>
    </xdr:from>
    <xdr:to>
      <xdr:col>85</xdr:col>
      <xdr:colOff>177800</xdr:colOff>
      <xdr:row>55</xdr:row>
      <xdr:rowOff>85249</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6268700" y="9413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6526</xdr:rowOff>
    </xdr:from>
    <xdr:ext cx="534377" cy="259045"/>
    <xdr:sp macro="" textlink="">
      <xdr:nvSpPr>
        <xdr:cNvPr id="599" name="教育費該当値テキスト">
          <a:extLst>
            <a:ext uri="{FF2B5EF4-FFF2-40B4-BE49-F238E27FC236}">
              <a16:creationId xmlns:a16="http://schemas.microsoft.com/office/drawing/2014/main" id="{00000000-0008-0000-0700-000057020000}"/>
            </a:ext>
          </a:extLst>
        </xdr:cNvPr>
        <xdr:cNvSpPr txBox="1"/>
      </xdr:nvSpPr>
      <xdr:spPr>
        <a:xfrm>
          <a:off x="16370300" y="926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139002</xdr:rowOff>
    </xdr:from>
    <xdr:to>
      <xdr:col>81</xdr:col>
      <xdr:colOff>101600</xdr:colOff>
      <xdr:row>56</xdr:row>
      <xdr:rowOff>69152</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5430500" y="956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60279</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14111" y="9661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26854</xdr:rowOff>
    </xdr:from>
    <xdr:to>
      <xdr:col>76</xdr:col>
      <xdr:colOff>165100</xdr:colOff>
      <xdr:row>56</xdr:row>
      <xdr:rowOff>128454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4541500" y="962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119581</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4325111" y="9720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12643</xdr:rowOff>
    </xdr:from>
    <xdr:to>
      <xdr:col>72</xdr:col>
      <xdr:colOff>38100</xdr:colOff>
      <xdr:row>55</xdr:row>
      <xdr:rowOff>114243</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3652500" y="9442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130770</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3436111" y="9217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100140</xdr:rowOff>
    </xdr:from>
    <xdr:to>
      <xdr:col>67</xdr:col>
      <xdr:colOff>101600</xdr:colOff>
      <xdr:row>55</xdr:row>
      <xdr:rowOff>30290</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2763500" y="935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46817</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547111" y="913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2" name="災害復旧費グラフ枠">
          <a:extLst>
            <a:ext uri="{FF2B5EF4-FFF2-40B4-BE49-F238E27FC236}">
              <a16:creationId xmlns:a16="http://schemas.microsoft.com/office/drawing/2014/main" id="{00000000-0008-0000-0700-00007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41370</xdr:rowOff>
    </xdr:from>
    <xdr:to>
      <xdr:col>85</xdr:col>
      <xdr:colOff>126364</xdr:colOff>
      <xdr:row>79</xdr:row>
      <xdr:rowOff>98879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6317595" y="12042870"/>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4" name="災害復旧費最小値テキスト">
          <a:extLst>
            <a:ext uri="{FF2B5EF4-FFF2-40B4-BE49-F238E27FC236}">
              <a16:creationId xmlns:a16="http://schemas.microsoft.com/office/drawing/2014/main" id="{00000000-0008-0000-0700-00007A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159497</xdr:rowOff>
    </xdr:from>
    <xdr:ext cx="534377" cy="259045"/>
    <xdr:sp macro="" textlink="">
      <xdr:nvSpPr>
        <xdr:cNvPr id="636" name="災害復旧費最大値テキスト">
          <a:extLst>
            <a:ext uri="{FF2B5EF4-FFF2-40B4-BE49-F238E27FC236}">
              <a16:creationId xmlns:a16="http://schemas.microsoft.com/office/drawing/2014/main" id="{00000000-0008-0000-0700-00007C020000}"/>
            </a:ext>
          </a:extLst>
        </xdr:cNvPr>
        <xdr:cNvSpPr txBox="1"/>
      </xdr:nvSpPr>
      <xdr:spPr>
        <a:xfrm>
          <a:off x="16370300" y="1181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98,022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41370</xdr:rowOff>
    </xdr:from>
    <xdr:to>
      <xdr:col>86</xdr:col>
      <xdr:colOff>25400</xdr:colOff>
      <xdr:row>70</xdr:row>
      <xdr:rowOff>41370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2042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135275</xdr:rowOff>
    </xdr:from>
    <xdr:to>
      <xdr:col>85</xdr:col>
      <xdr:colOff>127000</xdr:colOff>
      <xdr:row>79</xdr:row>
      <xdr:rowOff>89309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5481300" y="13508375"/>
          <a:ext cx="838200" cy="125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76193</xdr:rowOff>
    </xdr:from>
    <xdr:ext cx="469744" cy="259045"/>
    <xdr:sp macro="" textlink="">
      <xdr:nvSpPr>
        <xdr:cNvPr id="639" name="災害復旧費平均値テキスト">
          <a:extLst>
            <a:ext uri="{FF2B5EF4-FFF2-40B4-BE49-F238E27FC236}">
              <a16:creationId xmlns:a16="http://schemas.microsoft.com/office/drawing/2014/main" id="{00000000-0008-0000-0700-00007F020000}"/>
            </a:ext>
          </a:extLst>
        </xdr:cNvPr>
        <xdr:cNvSpPr txBox="1"/>
      </xdr:nvSpPr>
      <xdr:spPr>
        <a:xfrm>
          <a:off x="16370300" y="13449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97766</xdr:rowOff>
    </xdr:from>
    <xdr:to>
      <xdr:col>85</xdr:col>
      <xdr:colOff>177800</xdr:colOff>
      <xdr:row>79</xdr:row>
      <xdr:rowOff>27916</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6268700" y="1347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74026</xdr:rowOff>
    </xdr:from>
    <xdr:to>
      <xdr:col>81</xdr:col>
      <xdr:colOff>50800</xdr:colOff>
      <xdr:row>79</xdr:row>
      <xdr:rowOff>89309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4592300" y="13618576"/>
          <a:ext cx="889000" cy="15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67069</xdr:rowOff>
    </xdr:from>
    <xdr:to>
      <xdr:col>81</xdr:col>
      <xdr:colOff>101600</xdr:colOff>
      <xdr:row>78</xdr:row>
      <xdr:rowOff>168669</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5430500" y="13440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13746</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46428" y="13215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74026</xdr:rowOff>
    </xdr:from>
    <xdr:to>
      <xdr:col>76</xdr:col>
      <xdr:colOff>114300</xdr:colOff>
      <xdr:row>79</xdr:row>
      <xdr:rowOff>98323</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3703300" y="13618576"/>
          <a:ext cx="889000" cy="24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129803</xdr:rowOff>
    </xdr:from>
    <xdr:to>
      <xdr:col>76</xdr:col>
      <xdr:colOff>165100</xdr:colOff>
      <xdr:row>79</xdr:row>
      <xdr:rowOff>59953</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4541500" y="1350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76480</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357428" y="13278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131961</xdr:rowOff>
    </xdr:from>
    <xdr:to>
      <xdr:col>71</xdr:col>
      <xdr:colOff>177800</xdr:colOff>
      <xdr:row>79</xdr:row>
      <xdr:rowOff>98323</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2814300" y="13162161"/>
          <a:ext cx="889000" cy="480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137886</xdr:rowOff>
    </xdr:from>
    <xdr:to>
      <xdr:col>72</xdr:col>
      <xdr:colOff>38100</xdr:colOff>
      <xdr:row>79</xdr:row>
      <xdr:rowOff>68036</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3652500" y="1351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84563</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468428" y="13286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100510</xdr:rowOff>
    </xdr:from>
    <xdr:to>
      <xdr:col>67</xdr:col>
      <xdr:colOff>101600</xdr:colOff>
      <xdr:row>79</xdr:row>
      <xdr:rowOff>30660</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2763500" y="13473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21787</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579428" y="13566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84475</xdr:rowOff>
    </xdr:from>
    <xdr:to>
      <xdr:col>85</xdr:col>
      <xdr:colOff>177800</xdr:colOff>
      <xdr:row>79</xdr:row>
      <xdr:rowOff>14625</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6268700" y="13457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107352</xdr:rowOff>
    </xdr:from>
    <xdr:ext cx="469744" cy="259045"/>
    <xdr:sp macro="" textlink="">
      <xdr:nvSpPr>
        <xdr:cNvPr id="658" name="災害復旧費該当値テキスト">
          <a:extLst>
            <a:ext uri="{FF2B5EF4-FFF2-40B4-BE49-F238E27FC236}">
              <a16:creationId xmlns:a16="http://schemas.microsoft.com/office/drawing/2014/main" id="{00000000-0008-0000-0700-000092020000}"/>
            </a:ext>
          </a:extLst>
        </xdr:cNvPr>
        <xdr:cNvSpPr txBox="1"/>
      </xdr:nvSpPr>
      <xdr:spPr>
        <a:xfrm>
          <a:off x="16370300" y="1330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38509</xdr:rowOff>
    </xdr:from>
    <xdr:to>
      <xdr:col>81</xdr:col>
      <xdr:colOff>101600</xdr:colOff>
      <xdr:row>79</xdr:row>
      <xdr:rowOff>140109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5430500" y="13583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131236</xdr:rowOff>
    </xdr:from>
    <xdr:ext cx="378565"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5292017" y="136757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23226</xdr:rowOff>
    </xdr:from>
    <xdr:to>
      <xdr:col>76</xdr:col>
      <xdr:colOff>165100</xdr:colOff>
      <xdr:row>79</xdr:row>
      <xdr:rowOff>124826</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4541500" y="13567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115953</xdr:rowOff>
    </xdr:from>
    <xdr:ext cx="469744"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4357428" y="13660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47523</xdr:rowOff>
    </xdr:from>
    <xdr:to>
      <xdr:col>72</xdr:col>
      <xdr:colOff>38100</xdr:colOff>
      <xdr:row>79</xdr:row>
      <xdr:rowOff>149123</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3652500" y="13592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140250</xdr:rowOff>
    </xdr:from>
    <xdr:ext cx="313932"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3546333" y="1368480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81161</xdr:rowOff>
    </xdr:from>
    <xdr:to>
      <xdr:col>67</xdr:col>
      <xdr:colOff>101600</xdr:colOff>
      <xdr:row>77</xdr:row>
      <xdr:rowOff>11311</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2763500" y="13111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27837</xdr:rowOff>
    </xdr:from>
    <xdr:ext cx="534377"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547111" y="12886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9" name="公債費グラフ枠">
          <a:extLst>
            <a:ext uri="{FF2B5EF4-FFF2-40B4-BE49-F238E27FC236}">
              <a16:creationId xmlns:a16="http://schemas.microsoft.com/office/drawing/2014/main" id="{00000000-0008-0000-0700-0000B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78663</xdr:rowOff>
    </xdr:from>
    <xdr:to>
      <xdr:col>85</xdr:col>
      <xdr:colOff>126364</xdr:colOff>
      <xdr:row>98</xdr:row>
      <xdr:rowOff>153239</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6317595" y="15509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157066</xdr:rowOff>
    </xdr:from>
    <xdr:ext cx="469744" cy="259045"/>
    <xdr:sp macro="" textlink="">
      <xdr:nvSpPr>
        <xdr:cNvPr id="691" name="公債費最小値テキスト">
          <a:extLst>
            <a:ext uri="{FF2B5EF4-FFF2-40B4-BE49-F238E27FC236}">
              <a16:creationId xmlns:a16="http://schemas.microsoft.com/office/drawing/2014/main" id="{00000000-0008-0000-0700-0000B3020000}"/>
            </a:ext>
          </a:extLst>
        </xdr:cNvPr>
        <xdr:cNvSpPr txBox="1"/>
      </xdr:nvSpPr>
      <xdr:spPr>
        <a:xfrm>
          <a:off x="16370300" y="1695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153239</xdr:rowOff>
    </xdr:from>
    <xdr:to>
      <xdr:col>86</xdr:col>
      <xdr:colOff>25400</xdr:colOff>
      <xdr:row>98</xdr:row>
      <xdr:rowOff>153239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6955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25340</xdr:rowOff>
    </xdr:from>
    <xdr:ext cx="599010" cy="259045"/>
    <xdr:sp macro="" textlink="">
      <xdr:nvSpPr>
        <xdr:cNvPr id="693" name="公債費最大値テキスト">
          <a:extLst>
            <a:ext uri="{FF2B5EF4-FFF2-40B4-BE49-F238E27FC236}">
              <a16:creationId xmlns:a16="http://schemas.microsoft.com/office/drawing/2014/main" id="{00000000-0008-0000-0700-0000B5020000}"/>
            </a:ext>
          </a:extLst>
        </xdr:cNvPr>
        <xdr:cNvSpPr txBox="1"/>
      </xdr:nvSpPr>
      <xdr:spPr>
        <a:xfrm>
          <a:off x="16370300" y="15284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118,806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78663</xdr:rowOff>
    </xdr:from>
    <xdr:to>
      <xdr:col>86</xdr:col>
      <xdr:colOff>25400</xdr:colOff>
      <xdr:row>90</xdr:row>
      <xdr:rowOff>78663</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5509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141185</xdr:rowOff>
    </xdr:from>
    <xdr:to>
      <xdr:col>85</xdr:col>
      <xdr:colOff>127000</xdr:colOff>
      <xdr:row>92</xdr:row>
      <xdr:rowOff>5308</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5481300" y="15743135"/>
          <a:ext cx="838200" cy="35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86605</xdr:rowOff>
    </xdr:from>
    <xdr:ext cx="534377" cy="259045"/>
    <xdr:sp macro="" textlink="">
      <xdr:nvSpPr>
        <xdr:cNvPr id="696" name="公債費平均値テキスト">
          <a:extLst>
            <a:ext uri="{FF2B5EF4-FFF2-40B4-BE49-F238E27FC236}">
              <a16:creationId xmlns:a16="http://schemas.microsoft.com/office/drawing/2014/main" id="{00000000-0008-0000-0700-0000B8020000}"/>
            </a:ext>
          </a:extLst>
        </xdr:cNvPr>
        <xdr:cNvSpPr txBox="1"/>
      </xdr:nvSpPr>
      <xdr:spPr>
        <a:xfrm>
          <a:off x="16370300" y="162029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108178</xdr:rowOff>
    </xdr:from>
    <xdr:to>
      <xdr:col>85</xdr:col>
      <xdr:colOff>177800</xdr:colOff>
      <xdr:row>95</xdr:row>
      <xdr:rowOff>38328</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6268700" y="1622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59310</xdr:rowOff>
    </xdr:from>
    <xdr:to>
      <xdr:col>81</xdr:col>
      <xdr:colOff>50800</xdr:colOff>
      <xdr:row>91</xdr:row>
      <xdr:rowOff>141185</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4592300" y="15661260"/>
          <a:ext cx="889000" cy="81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111570</xdr:rowOff>
    </xdr:from>
    <xdr:to>
      <xdr:col>81</xdr:col>
      <xdr:colOff>101600</xdr:colOff>
      <xdr:row>95</xdr:row>
      <xdr:rowOff>41720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5430500" y="1622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32847</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14111" y="1632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59310</xdr:rowOff>
    </xdr:from>
    <xdr:to>
      <xdr:col>76</xdr:col>
      <xdr:colOff>114300</xdr:colOff>
      <xdr:row>91</xdr:row>
      <xdr:rowOff>113995</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3703300" y="15661260"/>
          <a:ext cx="889000" cy="54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88316</xdr:rowOff>
    </xdr:from>
    <xdr:to>
      <xdr:col>76</xdr:col>
      <xdr:colOff>165100</xdr:colOff>
      <xdr:row>95</xdr:row>
      <xdr:rowOff>18466</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4541500" y="16204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9593</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297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91</xdr:row>
      <xdr:rowOff>113995</xdr:rowOff>
    </xdr:from>
    <xdr:to>
      <xdr:col>71</xdr:col>
      <xdr:colOff>177800</xdr:colOff>
      <xdr:row>92</xdr:row>
      <xdr:rowOff>7214</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2814300" y="15715945"/>
          <a:ext cx="889000" cy="64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112319</xdr:rowOff>
    </xdr:from>
    <xdr:to>
      <xdr:col>72</xdr:col>
      <xdr:colOff>38100</xdr:colOff>
      <xdr:row>95</xdr:row>
      <xdr:rowOff>42469</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3652500" y="1622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33596</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436111" y="16321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36410</xdr:rowOff>
    </xdr:from>
    <xdr:to>
      <xdr:col>67</xdr:col>
      <xdr:colOff>101600</xdr:colOff>
      <xdr:row>93</xdr:row>
      <xdr:rowOff>138010</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2763500" y="1598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129137</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547111" y="1607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125958</xdr:rowOff>
    </xdr:from>
    <xdr:to>
      <xdr:col>85</xdr:col>
      <xdr:colOff>177800</xdr:colOff>
      <xdr:row>92</xdr:row>
      <xdr:rowOff>56108</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6268700" y="15727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90</xdr:row>
      <xdr:rowOff>148835</xdr:rowOff>
    </xdr:from>
    <xdr:ext cx="534377" cy="259045"/>
    <xdr:sp macro="" textlink="">
      <xdr:nvSpPr>
        <xdr:cNvPr id="715" name="公債費該当値テキスト">
          <a:extLst>
            <a:ext uri="{FF2B5EF4-FFF2-40B4-BE49-F238E27FC236}">
              <a16:creationId xmlns:a16="http://schemas.microsoft.com/office/drawing/2014/main" id="{00000000-0008-0000-0700-0000CB020000}"/>
            </a:ext>
          </a:extLst>
        </xdr:cNvPr>
        <xdr:cNvSpPr txBox="1"/>
      </xdr:nvSpPr>
      <xdr:spPr>
        <a:xfrm>
          <a:off x="16370300" y="15579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90385</xdr:rowOff>
    </xdr:from>
    <xdr:to>
      <xdr:col>81</xdr:col>
      <xdr:colOff>101600</xdr:colOff>
      <xdr:row>92</xdr:row>
      <xdr:rowOff>20535</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5430500" y="1569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90</xdr:row>
      <xdr:rowOff>37062</xdr:rowOff>
    </xdr:from>
    <xdr:ext cx="59901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181795" y="15467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8510</xdr:rowOff>
    </xdr:from>
    <xdr:to>
      <xdr:col>76</xdr:col>
      <xdr:colOff>165100</xdr:colOff>
      <xdr:row>91</xdr:row>
      <xdr:rowOff>110110</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4541500" y="1561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89</xdr:row>
      <xdr:rowOff>126637</xdr:rowOff>
    </xdr:from>
    <xdr:ext cx="59901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4292795" y="15385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63195</xdr:rowOff>
    </xdr:from>
    <xdr:to>
      <xdr:col>72</xdr:col>
      <xdr:colOff>38100</xdr:colOff>
      <xdr:row>91</xdr:row>
      <xdr:rowOff>164795</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3652500" y="1566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90</xdr:row>
      <xdr:rowOff>9872</xdr:rowOff>
    </xdr:from>
    <xdr:ext cx="599010"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3403795" y="15440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91</xdr:row>
      <xdr:rowOff>127864</xdr:rowOff>
    </xdr:from>
    <xdr:to>
      <xdr:col>67</xdr:col>
      <xdr:colOff>101600</xdr:colOff>
      <xdr:row>92</xdr:row>
      <xdr:rowOff>58014</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2763500" y="1572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90</xdr:row>
      <xdr:rowOff>74541</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2547111" y="15505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a:extLst>
            <a:ext uri="{FF2B5EF4-FFF2-40B4-BE49-F238E27FC236}">
              <a16:creationId xmlns:a16="http://schemas.microsoft.com/office/drawing/2014/main" id="{00000000-0008-0000-0700-0000E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125984</xdr:rowOff>
    </xdr:from>
    <xdr:to>
      <xdr:col>116</xdr:col>
      <xdr:colOff>62864</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flipV="1">
          <a:off x="22159595" y="5440934"/>
          <a:ext cx="1269"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153179</xdr:rowOff>
    </xdr:from>
    <xdr:ext cx="249299" cy="259045"/>
    <xdr:sp macro="" textlink="">
      <xdr:nvSpPr>
        <xdr:cNvPr id="746" name="諸支出金最小値テキスト">
          <a:extLst>
            <a:ext uri="{FF2B5EF4-FFF2-40B4-BE49-F238E27FC236}">
              <a16:creationId xmlns:a16="http://schemas.microsoft.com/office/drawing/2014/main" id="{00000000-0008-0000-0700-0000EA020000}"/>
            </a:ext>
          </a:extLst>
        </xdr:cNvPr>
        <xdr:cNvSpPr txBox="1"/>
      </xdr:nvSpPr>
      <xdr:spPr>
        <a:xfrm>
          <a:off x="22212300" y="6668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72661</xdr:rowOff>
    </xdr:from>
    <xdr:ext cx="378565" cy="259045"/>
    <xdr:sp macro="" textlink="">
      <xdr:nvSpPr>
        <xdr:cNvPr id="748" name="諸支出金最大値テキスト">
          <a:extLst>
            <a:ext uri="{FF2B5EF4-FFF2-40B4-BE49-F238E27FC236}">
              <a16:creationId xmlns:a16="http://schemas.microsoft.com/office/drawing/2014/main" id="{00000000-0008-0000-0700-0000EC020000}"/>
            </a:ext>
          </a:extLst>
        </xdr:cNvPr>
        <xdr:cNvSpPr txBox="1"/>
      </xdr:nvSpPr>
      <xdr:spPr>
        <a:xfrm>
          <a:off x="22212300" y="5216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125984</xdr:rowOff>
    </xdr:from>
    <xdr:to>
      <xdr:col>116</xdr:col>
      <xdr:colOff>152400</xdr:colOff>
      <xdr:row>31</xdr:row>
      <xdr:rowOff>125984</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5440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70629</xdr:rowOff>
    </xdr:from>
    <xdr:ext cx="313932" cy="259045"/>
    <xdr:sp macro="" textlink="">
      <xdr:nvSpPr>
        <xdr:cNvPr id="751" name="諸支出金平均値テキスト">
          <a:extLst>
            <a:ext uri="{FF2B5EF4-FFF2-40B4-BE49-F238E27FC236}">
              <a16:creationId xmlns:a16="http://schemas.microsoft.com/office/drawing/2014/main" id="{00000000-0008-0000-0700-0000EF020000}"/>
            </a:ext>
          </a:extLst>
        </xdr:cNvPr>
        <xdr:cNvSpPr txBox="1"/>
      </xdr:nvSpPr>
      <xdr:spPr>
        <a:xfrm>
          <a:off x="22212300" y="641427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47752</xdr:rowOff>
    </xdr:from>
    <xdr:to>
      <xdr:col>116</xdr:col>
      <xdr:colOff>114300</xdr:colOff>
      <xdr:row>38</xdr:row>
      <xdr:rowOff>149352</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21107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47752</xdr:rowOff>
    </xdr:from>
    <xdr:to>
      <xdr:col>112</xdr:col>
      <xdr:colOff>38100</xdr:colOff>
      <xdr:row>38</xdr:row>
      <xdr:rowOff>149352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1272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165879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66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47752</xdr:rowOff>
    </xdr:from>
    <xdr:to>
      <xdr:col>107</xdr:col>
      <xdr:colOff>101600</xdr:colOff>
      <xdr:row>38</xdr:row>
      <xdr:rowOff>149352</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0383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165879</xdr:rowOff>
    </xdr:from>
    <xdr:ext cx="313932"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77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47752</xdr:rowOff>
    </xdr:from>
    <xdr:to>
      <xdr:col>102</xdr:col>
      <xdr:colOff>165100</xdr:colOff>
      <xdr:row>38</xdr:row>
      <xdr:rowOff>149352</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9494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165879</xdr:rowOff>
    </xdr:from>
    <xdr:ext cx="313932"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88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43180</xdr:rowOff>
    </xdr:from>
    <xdr:to>
      <xdr:col>98</xdr:col>
      <xdr:colOff>38100</xdr:colOff>
      <xdr:row>37</xdr:row>
      <xdr:rowOff>144780</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8605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35</xdr:row>
      <xdr:rowOff>161307</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99333" y="616205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26179</xdr:rowOff>
    </xdr:from>
    <xdr:ext cx="249299" cy="259045"/>
    <xdr:sp macro="" textlink="">
      <xdr:nvSpPr>
        <xdr:cNvPr id="770" name="諸支出金該当値テキスト">
          <a:extLst>
            <a:ext uri="{FF2B5EF4-FFF2-40B4-BE49-F238E27FC236}">
              <a16:creationId xmlns:a16="http://schemas.microsoft.com/office/drawing/2014/main" id="{00000000-0008-0000-0700-000002030000}"/>
            </a:ext>
          </a:extLst>
        </xdr:cNvPr>
        <xdr:cNvSpPr txBox="1"/>
      </xdr:nvSpPr>
      <xdr:spPr>
        <a:xfrm>
          <a:off x="22212300" y="6541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前年度繰上充用金グラフ枠">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5" name="前年度繰上充用金最小値テキスト">
          <a:extLst>
            <a:ext uri="{FF2B5EF4-FFF2-40B4-BE49-F238E27FC236}">
              <a16:creationId xmlns:a16="http://schemas.microsoft.com/office/drawing/2014/main" id="{00000000-0008-0000-0700-00001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7" name="前年度繰上充用金最大値テキスト">
          <a:extLst>
            <a:ext uri="{FF2B5EF4-FFF2-40B4-BE49-F238E27FC236}">
              <a16:creationId xmlns:a16="http://schemas.microsoft.com/office/drawing/2014/main" id="{00000000-0008-0000-0700-00001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0" name="前年度繰上充用金平均値テキスト">
          <a:extLst>
            <a:ext uri="{FF2B5EF4-FFF2-40B4-BE49-F238E27FC236}">
              <a16:creationId xmlns:a16="http://schemas.microsoft.com/office/drawing/2014/main" id="{00000000-0008-0000-0700-00002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9" name="前年度繰上充用金該当値テキスト">
          <a:extLst>
            <a:ext uri="{FF2B5EF4-FFF2-40B4-BE49-F238E27FC236}">
              <a16:creationId xmlns:a16="http://schemas.microsoft.com/office/drawing/2014/main" id="{00000000-0008-0000-0700-00003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mn-lt"/>
              <a:ea typeface="+mn-ea"/>
              <a:cs typeface="+mn-cs"/>
            </a:rPr>
            <a:t>　</a:t>
          </a:r>
          <a:r>
            <a:rPr kumimoji="1" lang="ja-JP" altLang="en-US" sz="1050" b="0" i="0" u="none" strike="noStrike" kern="0" cap="none" spc="0" normalizeH="0" baseline="0" noProof="0">
              <a:ln>
                <a:noFill/>
              </a:ln>
              <a:solidFill>
                <a:prstClr val="black"/>
              </a:solidFill>
              <a:effectLst/>
              <a:uLnTx/>
              <a:uFillTx/>
              <a:latin typeface="+mn-lt"/>
              <a:ea typeface="+mn-ea"/>
              <a:cs typeface="+mn-cs"/>
            </a:rPr>
            <a:t>民生費は住民一人当たり</a:t>
          </a:r>
          <a:r>
            <a:rPr kumimoji="1" lang="en-US" altLang="ja-JP" sz="1050" b="0" i="0" u="none" strike="noStrike" kern="0" cap="none" spc="0" normalizeH="0" baseline="0" noProof="0">
              <a:ln>
                <a:noFill/>
              </a:ln>
              <a:solidFill>
                <a:prstClr val="black"/>
              </a:solidFill>
              <a:effectLst/>
              <a:uLnTx/>
              <a:uFillTx/>
              <a:latin typeface="+mn-lt"/>
              <a:ea typeface="+mn-ea"/>
              <a:cs typeface="+mn-cs"/>
            </a:rPr>
            <a:t>218,931</a:t>
          </a:r>
          <a:r>
            <a:rPr kumimoji="1" lang="ja-JP" altLang="en-US" sz="1050" b="0" i="0" u="none" strike="noStrike" kern="0" cap="none" spc="0" normalizeH="0" baseline="0" noProof="0">
              <a:ln>
                <a:noFill/>
              </a:ln>
              <a:solidFill>
                <a:prstClr val="black"/>
              </a:solidFill>
              <a:effectLst/>
              <a:uLnTx/>
              <a:uFillTx/>
              <a:latin typeface="+mn-lt"/>
              <a:ea typeface="+mn-ea"/>
              <a:cs typeface="+mn-cs"/>
            </a:rPr>
            <a:t>円となっており、昨年度と比較して</a:t>
          </a:r>
          <a:r>
            <a:rPr kumimoji="1" lang="en-US" altLang="ja-JP" sz="1050" b="0" i="0" u="none" strike="noStrike" kern="0" cap="none" spc="0" normalizeH="0" baseline="0" noProof="0">
              <a:ln>
                <a:noFill/>
              </a:ln>
              <a:solidFill>
                <a:prstClr val="black"/>
              </a:solidFill>
              <a:effectLst/>
              <a:uLnTx/>
              <a:uFillTx/>
              <a:latin typeface="+mn-lt"/>
              <a:ea typeface="+mn-ea"/>
              <a:cs typeface="+mn-cs"/>
            </a:rPr>
            <a:t>7.0</a:t>
          </a:r>
          <a:r>
            <a:rPr kumimoji="1" lang="ja-JP" altLang="en-US" sz="1050" b="0" i="0" u="none" strike="noStrike" kern="0" cap="none" spc="0" normalizeH="0" baseline="0" noProof="0">
              <a:ln>
                <a:noFill/>
              </a:ln>
              <a:solidFill>
                <a:prstClr val="black"/>
              </a:solidFill>
              <a:effectLst/>
              <a:uLnTx/>
              <a:uFillTx/>
              <a:latin typeface="+mn-lt"/>
              <a:ea typeface="+mn-ea"/>
              <a:cs typeface="+mn-cs"/>
            </a:rPr>
            <a:t>％増となっている。主な要因は、旧向田保育所解体撤去事業</a:t>
          </a:r>
          <a:r>
            <a:rPr kumimoji="1" lang="en-US" altLang="ja-JP" sz="1050" b="0" i="0" u="none" strike="noStrike" kern="0" cap="none" spc="0" normalizeH="0" baseline="0" noProof="0">
              <a:ln>
                <a:noFill/>
              </a:ln>
              <a:solidFill>
                <a:prstClr val="black"/>
              </a:solidFill>
              <a:effectLst/>
              <a:uLnTx/>
              <a:uFillTx/>
              <a:latin typeface="+mn-lt"/>
              <a:ea typeface="+mn-ea"/>
              <a:cs typeface="+mn-cs"/>
            </a:rPr>
            <a:t>+12,364</a:t>
          </a:r>
          <a:r>
            <a:rPr kumimoji="1" lang="ja-JP" altLang="en-US" sz="1050" b="0" i="0" u="none" strike="noStrike" kern="0" cap="none" spc="0" normalizeH="0" baseline="0" noProof="0">
              <a:ln>
                <a:noFill/>
              </a:ln>
              <a:solidFill>
                <a:prstClr val="black"/>
              </a:solidFill>
              <a:effectLst/>
              <a:uLnTx/>
              <a:uFillTx/>
              <a:latin typeface="+mn-lt"/>
              <a:ea typeface="+mn-ea"/>
              <a:cs typeface="+mn-cs"/>
            </a:rPr>
            <a:t>千円（皆増）、定額減税給付金</a:t>
          </a:r>
          <a:r>
            <a:rPr kumimoji="1" lang="en-US" altLang="ja-JP" sz="1050" b="0" i="0" u="none" strike="noStrike" kern="0" cap="none" spc="0" normalizeH="0" baseline="0" noProof="0">
              <a:ln>
                <a:noFill/>
              </a:ln>
              <a:solidFill>
                <a:prstClr val="black"/>
              </a:solidFill>
              <a:effectLst/>
              <a:uLnTx/>
              <a:uFillTx/>
              <a:latin typeface="+mn-lt"/>
              <a:ea typeface="+mn-ea"/>
              <a:cs typeface="+mn-cs"/>
            </a:rPr>
            <a:t>128,780</a:t>
          </a:r>
          <a:r>
            <a:rPr kumimoji="1" lang="ja-JP" altLang="en-US" sz="1050" b="0" i="0" u="none" strike="noStrike" kern="0" cap="none" spc="0" normalizeH="0" baseline="0" noProof="0">
              <a:ln>
                <a:noFill/>
              </a:ln>
              <a:solidFill>
                <a:prstClr val="black"/>
              </a:solidFill>
              <a:effectLst/>
              <a:uLnTx/>
              <a:uFillTx/>
              <a:latin typeface="+mn-lt"/>
              <a:ea typeface="+mn-ea"/>
              <a:cs typeface="+mn-cs"/>
            </a:rPr>
            <a:t>千円（皆増）、物価高騰対策給付金</a:t>
          </a:r>
          <a:r>
            <a:rPr kumimoji="1" lang="en-US" altLang="ja-JP" sz="1050" b="0" i="0" u="none" strike="noStrike" kern="0" cap="none" spc="0" normalizeH="0" baseline="0" noProof="0">
              <a:ln>
                <a:noFill/>
              </a:ln>
              <a:solidFill>
                <a:prstClr val="black"/>
              </a:solidFill>
              <a:effectLst/>
              <a:uLnTx/>
              <a:uFillTx/>
              <a:latin typeface="+mn-lt"/>
              <a:ea typeface="+mn-ea"/>
              <a:cs typeface="+mn-cs"/>
            </a:rPr>
            <a:t>+105,110</a:t>
          </a:r>
          <a:r>
            <a:rPr kumimoji="1" lang="ja-JP" altLang="en-US" sz="1050" b="0" i="0" u="none" strike="noStrike" kern="0" cap="none" spc="0" normalizeH="0" baseline="0" noProof="0">
              <a:ln>
                <a:noFill/>
              </a:ln>
              <a:solidFill>
                <a:prstClr val="black"/>
              </a:solidFill>
              <a:effectLst/>
              <a:uLnTx/>
              <a:uFillTx/>
              <a:latin typeface="+mn-lt"/>
              <a:ea typeface="+mn-ea"/>
              <a:cs typeface="+mn-cs"/>
            </a:rPr>
            <a:t>千円（皆増）等によるもの。</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mn-lt"/>
              <a:ea typeface="+mn-ea"/>
              <a:cs typeface="+mn-cs"/>
            </a:rPr>
            <a:t>　衛生費は住民一人当たり</a:t>
          </a:r>
          <a:r>
            <a:rPr kumimoji="1" lang="en-US" altLang="ja-JP" sz="1050" b="0" i="0" u="none" strike="noStrike" kern="0" cap="none" spc="0" normalizeH="0" baseline="0" noProof="0">
              <a:ln>
                <a:noFill/>
              </a:ln>
              <a:solidFill>
                <a:prstClr val="black"/>
              </a:solidFill>
              <a:effectLst/>
              <a:uLnTx/>
              <a:uFillTx/>
              <a:latin typeface="+mn-lt"/>
              <a:ea typeface="+mn-ea"/>
              <a:cs typeface="+mn-cs"/>
            </a:rPr>
            <a:t>73,540</a:t>
          </a:r>
          <a:r>
            <a:rPr kumimoji="1" lang="ja-JP" altLang="en-US" sz="1050" b="0" i="0" u="none" strike="noStrike" kern="0" cap="none" spc="0" normalizeH="0" baseline="0" noProof="0">
              <a:ln>
                <a:noFill/>
              </a:ln>
              <a:solidFill>
                <a:prstClr val="black"/>
              </a:solidFill>
              <a:effectLst/>
              <a:uLnTx/>
              <a:uFillTx/>
              <a:latin typeface="+mn-lt"/>
              <a:ea typeface="+mn-ea"/>
              <a:cs typeface="+mn-cs"/>
            </a:rPr>
            <a:t>円となっており、昨年度と比較して</a:t>
          </a:r>
          <a:r>
            <a:rPr kumimoji="1" lang="en-US" altLang="ja-JP" sz="1050" b="0" i="0" u="none" strike="noStrike" kern="0" cap="none" spc="0" normalizeH="0" baseline="0" noProof="0">
              <a:ln>
                <a:noFill/>
              </a:ln>
              <a:solidFill>
                <a:prstClr val="black"/>
              </a:solidFill>
              <a:effectLst/>
              <a:uLnTx/>
              <a:uFillTx/>
              <a:latin typeface="+mn-lt"/>
              <a:ea typeface="+mn-ea"/>
              <a:cs typeface="+mn-cs"/>
            </a:rPr>
            <a:t>5.7</a:t>
          </a:r>
          <a:r>
            <a:rPr kumimoji="1" lang="ja-JP" altLang="en-US" sz="1050" b="0" i="0" u="none" strike="noStrike" kern="0" cap="none" spc="0" normalizeH="0" baseline="0" noProof="0">
              <a:ln>
                <a:noFill/>
              </a:ln>
              <a:solidFill>
                <a:prstClr val="black"/>
              </a:solidFill>
              <a:effectLst/>
              <a:uLnTx/>
              <a:uFillTx/>
              <a:latin typeface="+mn-lt"/>
              <a:ea typeface="+mn-ea"/>
              <a:cs typeface="+mn-cs"/>
            </a:rPr>
            <a:t>％減となっている。主な要因は、旧年度新型コロナワクチン接種対策費負担金額確定に伴う返還金</a:t>
          </a:r>
          <a:r>
            <a:rPr kumimoji="1" lang="en-US" altLang="ja-JP" sz="1050" b="0" i="0" u="none" strike="noStrike" kern="0" cap="none" spc="0" normalizeH="0" baseline="0" noProof="0">
              <a:ln>
                <a:noFill/>
              </a:ln>
              <a:solidFill>
                <a:prstClr val="black"/>
              </a:solidFill>
              <a:effectLst/>
              <a:uLnTx/>
              <a:uFillTx/>
              <a:latin typeface="+mn-lt"/>
              <a:ea typeface="+mn-ea"/>
              <a:cs typeface="+mn-cs"/>
            </a:rPr>
            <a:t>27,431</a:t>
          </a:r>
          <a:r>
            <a:rPr kumimoji="1" lang="ja-JP" altLang="en-US" sz="1050" b="0" i="0" u="none" strike="noStrike" kern="0" cap="none" spc="0" normalizeH="0" baseline="0" noProof="0">
              <a:ln>
                <a:noFill/>
              </a:ln>
              <a:solidFill>
                <a:prstClr val="black"/>
              </a:solidFill>
              <a:effectLst/>
              <a:uLnTx/>
              <a:uFillTx/>
              <a:latin typeface="+mn-lt"/>
              <a:ea typeface="+mn-ea"/>
              <a:cs typeface="+mn-cs"/>
            </a:rPr>
            <a:t>千円（皆減）、水道事業会計出資金</a:t>
          </a:r>
          <a:r>
            <a:rPr kumimoji="1" lang="en-US" altLang="ja-JP" sz="1050" b="0" i="0" u="none" strike="noStrike" kern="0" cap="none" spc="0" normalizeH="0" baseline="0" noProof="0">
              <a:ln>
                <a:noFill/>
              </a:ln>
              <a:solidFill>
                <a:prstClr val="black"/>
              </a:solidFill>
              <a:effectLst/>
              <a:uLnTx/>
              <a:uFillTx/>
              <a:latin typeface="+mn-lt"/>
              <a:ea typeface="+mn-ea"/>
              <a:cs typeface="+mn-cs"/>
            </a:rPr>
            <a:t>62,058</a:t>
          </a:r>
          <a:r>
            <a:rPr kumimoji="1" lang="ja-JP" altLang="en-US" sz="1050" b="0" i="0" u="none" strike="noStrike" kern="0" cap="none" spc="0" normalizeH="0" baseline="0" noProof="0">
              <a:ln>
                <a:noFill/>
              </a:ln>
              <a:solidFill>
                <a:prstClr val="black"/>
              </a:solidFill>
              <a:effectLst/>
              <a:uLnTx/>
              <a:uFillTx/>
              <a:latin typeface="+mn-lt"/>
              <a:ea typeface="+mn-ea"/>
              <a:cs typeface="+mn-cs"/>
            </a:rPr>
            <a:t>千円（△</a:t>
          </a:r>
          <a:r>
            <a:rPr kumimoji="1" lang="en-US" altLang="ja-JP" sz="1050" b="0" i="0" u="none" strike="noStrike" kern="0" cap="none" spc="0" normalizeH="0" baseline="0" noProof="0">
              <a:ln>
                <a:noFill/>
              </a:ln>
              <a:solidFill>
                <a:prstClr val="black"/>
              </a:solidFill>
              <a:effectLst/>
              <a:uLnTx/>
              <a:uFillTx/>
              <a:latin typeface="+mn-lt"/>
              <a:ea typeface="+mn-ea"/>
              <a:cs typeface="+mn-cs"/>
            </a:rPr>
            <a:t>80.3</a:t>
          </a:r>
          <a:r>
            <a:rPr kumimoji="1" lang="ja-JP" altLang="en-US" sz="1050" b="0" i="0" u="none" strike="noStrike" kern="0" cap="none" spc="0" normalizeH="0" baseline="0" noProof="0">
              <a:ln>
                <a:noFill/>
              </a:ln>
              <a:solidFill>
                <a:prstClr val="black"/>
              </a:solidFill>
              <a:effectLst/>
              <a:uLnTx/>
              <a:uFillTx/>
              <a:latin typeface="+mn-lt"/>
              <a:ea typeface="+mn-ea"/>
              <a:cs typeface="+mn-cs"/>
            </a:rPr>
            <a:t>％）等によるもの。</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mn-lt"/>
              <a:ea typeface="+mn-ea"/>
              <a:cs typeface="+mn-cs"/>
            </a:rPr>
            <a:t>　農林水産業費は住民一人当たり</a:t>
          </a:r>
          <a:r>
            <a:rPr kumimoji="1" lang="en-US" altLang="ja-JP" sz="1050" b="0" i="0" u="none" strike="noStrike" kern="0" cap="none" spc="0" normalizeH="0" baseline="0" noProof="0">
              <a:ln>
                <a:noFill/>
              </a:ln>
              <a:solidFill>
                <a:prstClr val="black"/>
              </a:solidFill>
              <a:effectLst/>
              <a:uLnTx/>
              <a:uFillTx/>
              <a:latin typeface="+mn-lt"/>
              <a:ea typeface="+mn-ea"/>
              <a:cs typeface="+mn-cs"/>
            </a:rPr>
            <a:t>54,524</a:t>
          </a:r>
          <a:r>
            <a:rPr kumimoji="1" lang="ja-JP" altLang="en-US" sz="1050" b="0" i="0" u="none" strike="noStrike" kern="0" cap="none" spc="0" normalizeH="0" baseline="0" noProof="0">
              <a:ln>
                <a:noFill/>
              </a:ln>
              <a:solidFill>
                <a:prstClr val="black"/>
              </a:solidFill>
              <a:effectLst/>
              <a:uLnTx/>
              <a:uFillTx/>
              <a:latin typeface="+mn-lt"/>
              <a:ea typeface="+mn-ea"/>
              <a:cs typeface="+mn-cs"/>
            </a:rPr>
            <a:t>円となっており、昨年度と比較して</a:t>
          </a:r>
          <a:r>
            <a:rPr kumimoji="1" lang="en-US" altLang="ja-JP" sz="1050" b="0" i="0" u="none" strike="noStrike" kern="0" cap="none" spc="0" normalizeH="0" baseline="0" noProof="0">
              <a:ln>
                <a:noFill/>
              </a:ln>
              <a:solidFill>
                <a:prstClr val="black"/>
              </a:solidFill>
              <a:effectLst/>
              <a:uLnTx/>
              <a:uFillTx/>
              <a:latin typeface="+mn-lt"/>
              <a:ea typeface="+mn-ea"/>
              <a:cs typeface="+mn-cs"/>
            </a:rPr>
            <a:t>8.4</a:t>
          </a:r>
          <a:r>
            <a:rPr kumimoji="1" lang="ja-JP" altLang="en-US" sz="1050" b="0" i="0" u="none" strike="noStrike" kern="0" cap="none" spc="0" normalizeH="0" baseline="0" noProof="0">
              <a:ln>
                <a:noFill/>
              </a:ln>
              <a:solidFill>
                <a:prstClr val="black"/>
              </a:solidFill>
              <a:effectLst/>
              <a:uLnTx/>
              <a:uFillTx/>
              <a:latin typeface="+mn-lt"/>
              <a:ea typeface="+mn-ea"/>
              <a:cs typeface="+mn-cs"/>
            </a:rPr>
            <a:t>％減となっている。主な要因は、草地畜産基盤整備事業</a:t>
          </a:r>
          <a:r>
            <a:rPr kumimoji="1" lang="en-US" altLang="ja-JP" sz="1050" b="0" i="0" u="none" strike="noStrike" kern="0" cap="none" spc="0" normalizeH="0" baseline="0" noProof="0">
              <a:ln>
                <a:noFill/>
              </a:ln>
              <a:solidFill>
                <a:prstClr val="black"/>
              </a:solidFill>
              <a:effectLst/>
              <a:uLnTx/>
              <a:uFillTx/>
              <a:latin typeface="+mn-lt"/>
              <a:ea typeface="+mn-ea"/>
              <a:cs typeface="+mn-cs"/>
            </a:rPr>
            <a:t>166,233</a:t>
          </a:r>
          <a:r>
            <a:rPr kumimoji="1" lang="ja-JP" altLang="en-US" sz="1050" b="0" i="0" u="none" strike="noStrike" kern="0" cap="none" spc="0" normalizeH="0" baseline="0" noProof="0">
              <a:ln>
                <a:noFill/>
              </a:ln>
              <a:solidFill>
                <a:prstClr val="black"/>
              </a:solidFill>
              <a:effectLst/>
              <a:uLnTx/>
              <a:uFillTx/>
              <a:latin typeface="+mn-lt"/>
              <a:ea typeface="+mn-ea"/>
              <a:cs typeface="+mn-cs"/>
            </a:rPr>
            <a:t>千円（</a:t>
          </a:r>
          <a:r>
            <a:rPr kumimoji="1" lang="en-US" altLang="ja-JP" sz="1050" b="0" i="0" u="none" strike="noStrike" kern="0" cap="none" spc="0" normalizeH="0" baseline="0" noProof="0">
              <a:ln>
                <a:noFill/>
              </a:ln>
              <a:solidFill>
                <a:prstClr val="black"/>
              </a:solidFill>
              <a:effectLst/>
              <a:uLnTx/>
              <a:uFillTx/>
              <a:latin typeface="+mn-lt"/>
              <a:ea typeface="+mn-ea"/>
              <a:cs typeface="+mn-cs"/>
            </a:rPr>
            <a:t>56.4</a:t>
          </a:r>
          <a:r>
            <a:rPr kumimoji="1" lang="ja-JP" altLang="en-US" sz="1050" b="0" i="0" u="none" strike="noStrike" kern="0" cap="none" spc="0" normalizeH="0" baseline="0" noProof="0">
              <a:ln>
                <a:noFill/>
              </a:ln>
              <a:solidFill>
                <a:prstClr val="black"/>
              </a:solidFill>
              <a:effectLst/>
              <a:uLnTx/>
              <a:uFillTx/>
              <a:latin typeface="+mn-lt"/>
              <a:ea typeface="+mn-ea"/>
              <a:cs typeface="+mn-cs"/>
            </a:rPr>
            <a:t>％）等によるもの。</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mn-lt"/>
              <a:ea typeface="+mn-ea"/>
              <a:cs typeface="+mn-cs"/>
            </a:rPr>
            <a:t>　土木費は住民一人当たり</a:t>
          </a:r>
          <a:r>
            <a:rPr kumimoji="1" lang="en-US" altLang="ja-JP" sz="1050" b="0" i="0" u="none" strike="noStrike" kern="0" cap="none" spc="0" normalizeH="0" baseline="0" noProof="0">
              <a:ln>
                <a:noFill/>
              </a:ln>
              <a:solidFill>
                <a:prstClr val="black"/>
              </a:solidFill>
              <a:effectLst/>
              <a:uLnTx/>
              <a:uFillTx/>
              <a:latin typeface="+mn-lt"/>
              <a:ea typeface="+mn-ea"/>
              <a:cs typeface="+mn-cs"/>
            </a:rPr>
            <a:t>59,808</a:t>
          </a:r>
          <a:r>
            <a:rPr kumimoji="1" lang="ja-JP" altLang="en-US" sz="1050" b="0" i="0" u="none" strike="noStrike" kern="0" cap="none" spc="0" normalizeH="0" baseline="0" noProof="0">
              <a:ln>
                <a:noFill/>
              </a:ln>
              <a:solidFill>
                <a:prstClr val="black"/>
              </a:solidFill>
              <a:effectLst/>
              <a:uLnTx/>
              <a:uFillTx/>
              <a:latin typeface="+mn-lt"/>
              <a:ea typeface="+mn-ea"/>
              <a:cs typeface="+mn-cs"/>
            </a:rPr>
            <a:t>円となっており、昨年度と比較して</a:t>
          </a:r>
          <a:r>
            <a:rPr kumimoji="1" lang="en-US" altLang="ja-JP" sz="1050" b="0" i="0" u="none" strike="noStrike" kern="0" cap="none" spc="0" normalizeH="0" baseline="0" noProof="0">
              <a:ln>
                <a:noFill/>
              </a:ln>
              <a:solidFill>
                <a:prstClr val="black"/>
              </a:solidFill>
              <a:effectLst/>
              <a:uLnTx/>
              <a:uFillTx/>
              <a:latin typeface="+mn-lt"/>
              <a:ea typeface="+mn-ea"/>
              <a:cs typeface="+mn-cs"/>
            </a:rPr>
            <a:t>10.4</a:t>
          </a:r>
          <a:r>
            <a:rPr kumimoji="1" lang="ja-JP" altLang="en-US" sz="1050" b="0" i="0" u="none" strike="noStrike" kern="0" cap="none" spc="0" normalizeH="0" baseline="0" noProof="0">
              <a:ln>
                <a:noFill/>
              </a:ln>
              <a:solidFill>
                <a:prstClr val="black"/>
              </a:solidFill>
              <a:effectLst/>
              <a:uLnTx/>
              <a:uFillTx/>
              <a:latin typeface="+mn-lt"/>
              <a:ea typeface="+mn-ea"/>
              <a:cs typeface="+mn-cs"/>
            </a:rPr>
            <a:t>％増となっている。主な要因は、下水道事業会計補助金</a:t>
          </a:r>
          <a:r>
            <a:rPr kumimoji="1" lang="en-US" altLang="ja-JP" sz="1050" b="0" i="0" u="none" strike="noStrike" kern="0" cap="none" spc="0" normalizeH="0" baseline="0" noProof="0">
              <a:ln>
                <a:noFill/>
              </a:ln>
              <a:solidFill>
                <a:prstClr val="black"/>
              </a:solidFill>
              <a:effectLst/>
              <a:uLnTx/>
              <a:uFillTx/>
              <a:latin typeface="+mn-lt"/>
              <a:ea typeface="+mn-ea"/>
              <a:cs typeface="+mn-cs"/>
            </a:rPr>
            <a:t>+273,262</a:t>
          </a:r>
          <a:r>
            <a:rPr kumimoji="1" lang="ja-JP" altLang="en-US" sz="1050" b="0" i="0" u="none" strike="noStrike" kern="0" cap="none" spc="0" normalizeH="0" baseline="0" noProof="0">
              <a:ln>
                <a:noFill/>
              </a:ln>
              <a:solidFill>
                <a:prstClr val="black"/>
              </a:solidFill>
              <a:effectLst/>
              <a:uLnTx/>
              <a:uFillTx/>
              <a:latin typeface="+mn-lt"/>
              <a:ea typeface="+mn-ea"/>
              <a:cs typeface="+mn-cs"/>
            </a:rPr>
            <a:t>千円（皆増）等によるもの。</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mn-lt"/>
              <a:ea typeface="+mn-ea"/>
              <a:cs typeface="+mn-cs"/>
            </a:rPr>
            <a:t>　消防費は住民一人当たり</a:t>
          </a:r>
          <a:r>
            <a:rPr kumimoji="1" lang="en-US" altLang="ja-JP" sz="1050" b="0" i="0" u="none" strike="noStrike" kern="0" cap="none" spc="0" normalizeH="0" baseline="0" noProof="0">
              <a:ln>
                <a:noFill/>
              </a:ln>
              <a:solidFill>
                <a:prstClr val="black"/>
              </a:solidFill>
              <a:effectLst/>
              <a:uLnTx/>
              <a:uFillTx/>
              <a:latin typeface="+mn-lt"/>
              <a:ea typeface="+mn-ea"/>
              <a:cs typeface="+mn-cs"/>
            </a:rPr>
            <a:t>41,902</a:t>
          </a:r>
          <a:r>
            <a:rPr kumimoji="1" lang="ja-JP" altLang="en-US" sz="1050" b="0" i="0" u="none" strike="noStrike" kern="0" cap="none" spc="0" normalizeH="0" baseline="0" noProof="0">
              <a:ln>
                <a:noFill/>
              </a:ln>
              <a:solidFill>
                <a:prstClr val="black"/>
              </a:solidFill>
              <a:effectLst/>
              <a:uLnTx/>
              <a:uFillTx/>
              <a:latin typeface="+mn-lt"/>
              <a:ea typeface="+mn-ea"/>
              <a:cs typeface="+mn-cs"/>
            </a:rPr>
            <a:t>円となっており、昨年度と比較して</a:t>
          </a:r>
          <a:r>
            <a:rPr kumimoji="1" lang="en-US" altLang="ja-JP" sz="1050" b="0" i="0" u="none" strike="noStrike" kern="0" cap="none" spc="0" normalizeH="0" baseline="0" noProof="0">
              <a:ln>
                <a:noFill/>
              </a:ln>
              <a:solidFill>
                <a:prstClr val="black"/>
              </a:solidFill>
              <a:effectLst/>
              <a:uLnTx/>
              <a:uFillTx/>
              <a:latin typeface="+mn-lt"/>
              <a:ea typeface="+mn-ea"/>
              <a:cs typeface="+mn-cs"/>
            </a:rPr>
            <a:t>2.2</a:t>
          </a:r>
          <a:r>
            <a:rPr kumimoji="1" lang="ja-JP" altLang="en-US" sz="1050" b="0" i="0" u="none" strike="noStrike" kern="0" cap="none" spc="0" normalizeH="0" baseline="0" noProof="0">
              <a:ln>
                <a:noFill/>
              </a:ln>
              <a:solidFill>
                <a:prstClr val="black"/>
              </a:solidFill>
              <a:effectLst/>
              <a:uLnTx/>
              <a:uFillTx/>
              <a:latin typeface="+mn-lt"/>
              <a:ea typeface="+mn-ea"/>
              <a:cs typeface="+mn-cs"/>
            </a:rPr>
            <a:t>％減となっている。主な要因は、水槽付消防ポンプ自動車</a:t>
          </a:r>
          <a:r>
            <a:rPr kumimoji="1" lang="en-US" altLang="ja-JP" sz="1050" b="0" i="0" u="none" strike="noStrike" kern="0" cap="none" spc="0" normalizeH="0" baseline="0" noProof="0">
              <a:ln>
                <a:noFill/>
              </a:ln>
              <a:solidFill>
                <a:prstClr val="black"/>
              </a:solidFill>
              <a:effectLst/>
              <a:uLnTx/>
              <a:uFillTx/>
              <a:latin typeface="+mn-lt"/>
              <a:ea typeface="+mn-ea"/>
              <a:cs typeface="+mn-cs"/>
            </a:rPr>
            <a:t>75,020</a:t>
          </a:r>
          <a:r>
            <a:rPr kumimoji="1" lang="ja-JP" altLang="en-US" sz="1050" b="0" i="0" u="none" strike="noStrike" kern="0" cap="none" spc="0" normalizeH="0" baseline="0" noProof="0">
              <a:ln>
                <a:noFill/>
              </a:ln>
              <a:solidFill>
                <a:prstClr val="black"/>
              </a:solidFill>
              <a:effectLst/>
              <a:uLnTx/>
              <a:uFillTx/>
              <a:latin typeface="+mn-lt"/>
              <a:ea typeface="+mn-ea"/>
              <a:cs typeface="+mn-cs"/>
            </a:rPr>
            <a:t>千円（皆減）、防災行政無線操作卓改修工事△</a:t>
          </a:r>
          <a:r>
            <a:rPr kumimoji="1" lang="en-US" altLang="ja-JP" sz="1050" b="0" i="0" u="none" strike="noStrike" kern="0" cap="none" spc="0" normalizeH="0" baseline="0" noProof="0">
              <a:ln>
                <a:noFill/>
              </a:ln>
              <a:solidFill>
                <a:prstClr val="black"/>
              </a:solidFill>
              <a:effectLst/>
              <a:uLnTx/>
              <a:uFillTx/>
              <a:latin typeface="+mn-lt"/>
              <a:ea typeface="+mn-ea"/>
              <a:cs typeface="+mn-cs"/>
            </a:rPr>
            <a:t>4,450</a:t>
          </a:r>
          <a:r>
            <a:rPr kumimoji="1" lang="ja-JP" altLang="en-US" sz="1050" b="0" i="0" u="none" strike="noStrike" kern="0" cap="none" spc="0" normalizeH="0" baseline="0" noProof="0">
              <a:ln>
                <a:noFill/>
              </a:ln>
              <a:solidFill>
                <a:prstClr val="black"/>
              </a:solidFill>
              <a:effectLst/>
              <a:uLnTx/>
              <a:uFillTx/>
              <a:latin typeface="+mn-lt"/>
              <a:ea typeface="+mn-ea"/>
              <a:cs typeface="+mn-cs"/>
            </a:rPr>
            <a:t>千円（皆減）等によるもの。</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mn-lt"/>
              <a:ea typeface="+mn-ea"/>
              <a:cs typeface="+mn-cs"/>
            </a:rPr>
            <a:t>　教育費は住民一人当たり</a:t>
          </a:r>
          <a:r>
            <a:rPr kumimoji="1" lang="en-US" altLang="ja-JP" sz="1050" b="0" i="0" u="none" strike="noStrike" kern="0" cap="none" spc="0" normalizeH="0" baseline="0" noProof="0">
              <a:ln>
                <a:noFill/>
              </a:ln>
              <a:solidFill>
                <a:prstClr val="black"/>
              </a:solidFill>
              <a:effectLst/>
              <a:uLnTx/>
              <a:uFillTx/>
              <a:latin typeface="+mn-lt"/>
              <a:ea typeface="+mn-ea"/>
              <a:cs typeface="+mn-cs"/>
            </a:rPr>
            <a:t>76,525</a:t>
          </a:r>
          <a:r>
            <a:rPr kumimoji="1" lang="ja-JP" altLang="en-US" sz="1050" b="0" i="0" u="none" strike="noStrike" kern="0" cap="none" spc="0" normalizeH="0" baseline="0" noProof="0">
              <a:ln>
                <a:noFill/>
              </a:ln>
              <a:solidFill>
                <a:prstClr val="black"/>
              </a:solidFill>
              <a:effectLst/>
              <a:uLnTx/>
              <a:uFillTx/>
              <a:latin typeface="+mn-lt"/>
              <a:ea typeface="+mn-ea"/>
              <a:cs typeface="+mn-cs"/>
            </a:rPr>
            <a:t>円となっており、昨年度と比較して</a:t>
          </a:r>
          <a:r>
            <a:rPr kumimoji="1" lang="en-US" altLang="ja-JP" sz="1050" b="0" i="0" u="none" strike="noStrike" kern="0" cap="none" spc="0" normalizeH="0" baseline="0" noProof="0">
              <a:ln>
                <a:noFill/>
              </a:ln>
              <a:solidFill>
                <a:prstClr val="black"/>
              </a:solidFill>
              <a:effectLst/>
              <a:uLnTx/>
              <a:uFillTx/>
              <a:latin typeface="+mn-lt"/>
              <a:ea typeface="+mn-ea"/>
              <a:cs typeface="+mn-cs"/>
            </a:rPr>
            <a:t>11.9</a:t>
          </a:r>
          <a:r>
            <a:rPr kumimoji="1" lang="ja-JP" altLang="en-US" sz="1050" b="0" i="0" u="none" strike="noStrike" kern="0" cap="none" spc="0" normalizeH="0" baseline="0" noProof="0">
              <a:ln>
                <a:noFill/>
              </a:ln>
              <a:solidFill>
                <a:prstClr val="black"/>
              </a:solidFill>
              <a:effectLst/>
              <a:uLnTx/>
              <a:uFillTx/>
              <a:latin typeface="+mn-lt"/>
              <a:ea typeface="+mn-ea"/>
              <a:cs typeface="+mn-cs"/>
            </a:rPr>
            <a:t>％増となっている。主な要因は、大野中学校エレベーター整備工事</a:t>
          </a:r>
          <a:r>
            <a:rPr kumimoji="1" lang="en-US" altLang="ja-JP" sz="1050" b="0" i="0" u="none" strike="noStrike" kern="0" cap="none" spc="0" normalizeH="0" baseline="0" noProof="0">
              <a:ln>
                <a:noFill/>
              </a:ln>
              <a:solidFill>
                <a:prstClr val="black"/>
              </a:solidFill>
              <a:effectLst/>
              <a:uLnTx/>
              <a:uFillTx/>
              <a:latin typeface="+mn-lt"/>
              <a:ea typeface="+mn-ea"/>
              <a:cs typeface="+mn-cs"/>
            </a:rPr>
            <a:t>+39,380</a:t>
          </a:r>
          <a:r>
            <a:rPr kumimoji="1" lang="ja-JP" altLang="en-US" sz="1050" b="0" i="0" u="none" strike="noStrike" kern="0" cap="none" spc="0" normalizeH="0" baseline="0" noProof="0">
              <a:ln>
                <a:noFill/>
              </a:ln>
              <a:solidFill>
                <a:prstClr val="black"/>
              </a:solidFill>
              <a:effectLst/>
              <a:uLnTx/>
              <a:uFillTx/>
              <a:latin typeface="+mn-lt"/>
              <a:ea typeface="+mn-ea"/>
              <a:cs typeface="+mn-cs"/>
            </a:rPr>
            <a:t>千円（皆増）、通学バス購入費</a:t>
          </a:r>
          <a:r>
            <a:rPr kumimoji="1" lang="en-US" altLang="ja-JP" sz="1050" b="0" i="0" u="none" strike="noStrike" kern="0" cap="none" spc="0" normalizeH="0" baseline="0" noProof="0">
              <a:ln>
                <a:noFill/>
              </a:ln>
              <a:solidFill>
                <a:prstClr val="black"/>
              </a:solidFill>
              <a:effectLst/>
              <a:uLnTx/>
              <a:uFillTx/>
              <a:latin typeface="+mn-lt"/>
              <a:ea typeface="+mn-ea"/>
              <a:cs typeface="+mn-cs"/>
            </a:rPr>
            <a:t>+18,329</a:t>
          </a:r>
          <a:r>
            <a:rPr kumimoji="1" lang="ja-JP" altLang="en-US" sz="1050" b="0" i="0" u="none" strike="noStrike" kern="0" cap="none" spc="0" normalizeH="0" baseline="0" noProof="0">
              <a:ln>
                <a:noFill/>
              </a:ln>
              <a:solidFill>
                <a:prstClr val="black"/>
              </a:solidFill>
              <a:effectLst/>
              <a:uLnTx/>
              <a:uFillTx/>
              <a:latin typeface="+mn-lt"/>
              <a:ea typeface="+mn-ea"/>
              <a:cs typeface="+mn-cs"/>
            </a:rPr>
            <a:t>千円（</a:t>
          </a:r>
          <a:r>
            <a:rPr kumimoji="1" lang="en-US" altLang="ja-JP" sz="1050" b="0" i="0" u="none" strike="noStrike" kern="0" cap="none" spc="0" normalizeH="0" baseline="0" noProof="0">
              <a:ln>
                <a:noFill/>
              </a:ln>
              <a:solidFill>
                <a:prstClr val="black"/>
              </a:solidFill>
              <a:effectLst/>
              <a:uLnTx/>
              <a:uFillTx/>
              <a:latin typeface="+mn-lt"/>
              <a:ea typeface="+mn-ea"/>
              <a:cs typeface="+mn-cs"/>
            </a:rPr>
            <a:t>+103.1</a:t>
          </a:r>
          <a:r>
            <a:rPr kumimoji="1" lang="ja-JP" altLang="en-US" sz="1050" b="0" i="0" u="none" strike="noStrike" kern="0" cap="none" spc="0" normalizeH="0" baseline="0" noProof="0">
              <a:ln>
                <a:noFill/>
              </a:ln>
              <a:solidFill>
                <a:prstClr val="black"/>
              </a:solidFill>
              <a:effectLst/>
              <a:uLnTx/>
              <a:uFillTx/>
              <a:latin typeface="+mn-lt"/>
              <a:ea typeface="+mn-ea"/>
              <a:cs typeface="+mn-cs"/>
            </a:rPr>
            <a:t>％）等によるもの。</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岩手県洋野町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00">
              <a:solidFill>
                <a:schemeClr val="dk1"/>
              </a:solidFill>
              <a:effectLst/>
              <a:latin typeface="+mn-lt"/>
              <a:ea typeface="+mn-ea"/>
              <a:cs typeface="+mn-cs"/>
            </a:rPr>
            <a:t>　</a:t>
          </a:r>
          <a:r>
            <a:rPr kumimoji="1" lang="ja-JP" altLang="en-US" sz="1000">
              <a:solidFill>
                <a:schemeClr val="dk1"/>
              </a:solidFill>
              <a:effectLst/>
              <a:latin typeface="+mn-lt"/>
              <a:ea typeface="+mn-ea"/>
              <a:cs typeface="+mn-cs"/>
            </a:rPr>
            <a:t>給与改定等の</a:t>
          </a:r>
          <a:r>
            <a:rPr kumimoji="1" lang="ja-JP" altLang="ja-JP" sz="1000">
              <a:solidFill>
                <a:schemeClr val="dk1"/>
              </a:solidFill>
              <a:effectLst/>
              <a:latin typeface="+mn-lt"/>
              <a:ea typeface="+mn-ea"/>
              <a:cs typeface="+mn-cs"/>
            </a:rPr>
            <a:t>影響等により、財政調整基金を</a:t>
          </a:r>
          <a:r>
            <a:rPr kumimoji="1" lang="en-US" altLang="ja-JP" sz="1000">
              <a:solidFill>
                <a:schemeClr val="dk1"/>
              </a:solidFill>
              <a:effectLst/>
              <a:latin typeface="+mn-lt"/>
              <a:ea typeface="+mn-ea"/>
              <a:cs typeface="+mn-cs"/>
            </a:rPr>
            <a:t>570,000</a:t>
          </a:r>
          <a:r>
            <a:rPr kumimoji="1" lang="ja-JP" altLang="ja-JP" sz="1000">
              <a:solidFill>
                <a:schemeClr val="dk1"/>
              </a:solidFill>
              <a:effectLst/>
              <a:latin typeface="+mn-lt"/>
              <a:ea typeface="+mn-ea"/>
              <a:cs typeface="+mn-cs"/>
            </a:rPr>
            <a:t>千円取り崩したことから、残高は</a:t>
          </a:r>
          <a:r>
            <a:rPr kumimoji="1" lang="en-US" altLang="ja-JP" sz="1000">
              <a:solidFill>
                <a:schemeClr val="dk1"/>
              </a:solidFill>
              <a:effectLst/>
              <a:latin typeface="+mn-lt"/>
              <a:ea typeface="+mn-ea"/>
              <a:cs typeface="+mn-cs"/>
            </a:rPr>
            <a:t>500,592</a:t>
          </a:r>
          <a:r>
            <a:rPr kumimoji="1" lang="ja-JP" altLang="ja-JP" sz="1000">
              <a:solidFill>
                <a:schemeClr val="dk1"/>
              </a:solidFill>
              <a:effectLst/>
              <a:latin typeface="+mn-lt"/>
              <a:ea typeface="+mn-ea"/>
              <a:cs typeface="+mn-cs"/>
            </a:rPr>
            <a:t>千円減となり標準財政規模比で</a:t>
          </a:r>
          <a:r>
            <a:rPr kumimoji="1" lang="en-US" altLang="ja-JP" sz="1000">
              <a:solidFill>
                <a:schemeClr val="dk1"/>
              </a:solidFill>
              <a:effectLst/>
              <a:latin typeface="+mn-lt"/>
              <a:ea typeface="+mn-ea"/>
              <a:cs typeface="+mn-cs"/>
            </a:rPr>
            <a:t>30.82</a:t>
          </a:r>
          <a:r>
            <a:rPr kumimoji="1" lang="ja-JP" altLang="ja-JP" sz="1000">
              <a:solidFill>
                <a:schemeClr val="dk1"/>
              </a:solidFill>
              <a:effectLst/>
              <a:latin typeface="+mn-lt"/>
              <a:ea typeface="+mn-ea"/>
              <a:cs typeface="+mn-cs"/>
            </a:rPr>
            <a:t>％、</a:t>
          </a:r>
          <a:r>
            <a:rPr kumimoji="1" lang="en-US" altLang="ja-JP" sz="1000">
              <a:solidFill>
                <a:schemeClr val="dk1"/>
              </a:solidFill>
              <a:effectLst/>
              <a:latin typeface="+mn-lt"/>
              <a:ea typeface="+mn-ea"/>
              <a:cs typeface="+mn-cs"/>
            </a:rPr>
            <a:t>7.61</a:t>
          </a:r>
          <a:r>
            <a:rPr kumimoji="1" lang="ja-JP" altLang="ja-JP" sz="1000">
              <a:solidFill>
                <a:schemeClr val="dk1"/>
              </a:solidFill>
              <a:effectLst/>
              <a:latin typeface="+mn-lt"/>
              <a:ea typeface="+mn-ea"/>
              <a:cs typeface="+mn-cs"/>
            </a:rPr>
            <a:t>％減となった。</a:t>
          </a:r>
          <a:r>
            <a:rPr kumimoji="1" lang="ja-JP" altLang="en-US" sz="1000">
              <a:solidFill>
                <a:schemeClr val="dk1"/>
              </a:solidFill>
              <a:effectLst/>
              <a:latin typeface="+mn-lt"/>
              <a:ea typeface="+mn-ea"/>
              <a:cs typeface="+mn-cs"/>
            </a:rPr>
            <a:t>物価高騰等の影響から、今後も</a:t>
          </a:r>
          <a:r>
            <a:rPr kumimoji="1" lang="ja-JP" altLang="ja-JP" sz="1000">
              <a:solidFill>
                <a:schemeClr val="dk1"/>
              </a:solidFill>
              <a:effectLst/>
              <a:latin typeface="+mn-lt"/>
              <a:ea typeface="+mn-ea"/>
              <a:cs typeface="+mn-cs"/>
            </a:rPr>
            <a:t>基金の取り崩しが見込まれることから、繰入れの抑制を図りつつ積立額をコントロールし基金の持続可能な活用を図る必要がある。</a:t>
          </a:r>
          <a:endParaRPr lang="ja-JP" altLang="ja-JP" sz="1000">
            <a:effectLst/>
          </a:endParaRPr>
        </a:p>
        <a:p>
          <a:r>
            <a:rPr kumimoji="1" lang="ja-JP" altLang="ja-JP" sz="1000">
              <a:solidFill>
                <a:schemeClr val="dk1"/>
              </a:solidFill>
              <a:effectLst/>
              <a:latin typeface="+mn-lt"/>
              <a:ea typeface="+mn-ea"/>
              <a:cs typeface="+mn-cs"/>
            </a:rPr>
            <a:t>　実質収支については、歳入歳出差引額</a:t>
          </a:r>
          <a:r>
            <a:rPr kumimoji="1" lang="ja-JP" altLang="en-US" sz="1000">
              <a:solidFill>
                <a:schemeClr val="dk1"/>
              </a:solidFill>
              <a:effectLst/>
              <a:latin typeface="+mn-lt"/>
              <a:ea typeface="+mn-ea"/>
              <a:cs typeface="+mn-cs"/>
            </a:rPr>
            <a:t>の増</a:t>
          </a:r>
          <a:r>
            <a:rPr kumimoji="1" lang="ja-JP" altLang="ja-JP" sz="1000">
              <a:solidFill>
                <a:schemeClr val="dk1"/>
              </a:solidFill>
              <a:effectLst/>
              <a:latin typeface="+mn-lt"/>
              <a:ea typeface="+mn-ea"/>
              <a:cs typeface="+mn-cs"/>
            </a:rPr>
            <a:t>（</a:t>
          </a:r>
          <a:r>
            <a:rPr kumimoji="1" lang="en-US" altLang="ja-JP" sz="1000">
              <a:solidFill>
                <a:schemeClr val="dk1"/>
              </a:solidFill>
              <a:effectLst/>
              <a:latin typeface="+mn-lt"/>
              <a:ea typeface="+mn-ea"/>
              <a:cs typeface="+mn-cs"/>
            </a:rPr>
            <a:t>R5:31,682</a:t>
          </a:r>
          <a:r>
            <a:rPr kumimoji="1" lang="ja-JP" altLang="ja-JP" sz="1000">
              <a:solidFill>
                <a:schemeClr val="dk1"/>
              </a:solidFill>
              <a:effectLst/>
              <a:latin typeface="+mn-lt"/>
              <a:ea typeface="+mn-ea"/>
              <a:cs typeface="+mn-cs"/>
            </a:rPr>
            <a:t>千円→</a:t>
          </a:r>
          <a:r>
            <a:rPr kumimoji="1" lang="en-US" altLang="ja-JP" sz="1000">
              <a:solidFill>
                <a:schemeClr val="dk1"/>
              </a:solidFill>
              <a:effectLst/>
              <a:latin typeface="+mn-lt"/>
              <a:ea typeface="+mn-ea"/>
              <a:cs typeface="+mn-cs"/>
            </a:rPr>
            <a:t>R6:132,255</a:t>
          </a:r>
          <a:r>
            <a:rPr kumimoji="1" lang="ja-JP" altLang="ja-JP" sz="1000">
              <a:solidFill>
                <a:schemeClr val="dk1"/>
              </a:solidFill>
              <a:effectLst/>
              <a:latin typeface="+mn-lt"/>
              <a:ea typeface="+mn-ea"/>
              <a:cs typeface="+mn-cs"/>
            </a:rPr>
            <a:t>千円）し、実質収支は</a:t>
          </a:r>
          <a:r>
            <a:rPr kumimoji="1" lang="en-US" altLang="ja-JP" sz="1000">
              <a:solidFill>
                <a:schemeClr val="dk1"/>
              </a:solidFill>
              <a:effectLst/>
              <a:latin typeface="+mn-lt"/>
              <a:ea typeface="+mn-ea"/>
              <a:cs typeface="+mn-cs"/>
            </a:rPr>
            <a:t>89,677</a:t>
          </a:r>
          <a:r>
            <a:rPr kumimoji="1" lang="ja-JP" altLang="ja-JP" sz="1000">
              <a:solidFill>
                <a:schemeClr val="dk1"/>
              </a:solidFill>
              <a:effectLst/>
              <a:latin typeface="+mn-lt"/>
              <a:ea typeface="+mn-ea"/>
              <a:cs typeface="+mn-cs"/>
            </a:rPr>
            <a:t>千円の</a:t>
          </a:r>
          <a:r>
            <a:rPr kumimoji="1" lang="ja-JP" altLang="en-US" sz="1000">
              <a:solidFill>
                <a:schemeClr val="dk1"/>
              </a:solidFill>
              <a:effectLst/>
              <a:latin typeface="+mn-lt"/>
              <a:ea typeface="+mn-ea"/>
              <a:cs typeface="+mn-cs"/>
            </a:rPr>
            <a:t>増</a:t>
          </a:r>
          <a:r>
            <a:rPr kumimoji="1" lang="ja-JP" altLang="ja-JP" sz="1000">
              <a:solidFill>
                <a:schemeClr val="dk1"/>
              </a:solidFill>
              <a:effectLst/>
              <a:latin typeface="+mn-lt"/>
              <a:ea typeface="+mn-ea"/>
              <a:cs typeface="+mn-cs"/>
            </a:rPr>
            <a:t>となり、標準財政規模比で</a:t>
          </a:r>
          <a:r>
            <a:rPr kumimoji="1" lang="en-US" altLang="ja-JP" sz="1000">
              <a:solidFill>
                <a:schemeClr val="dk1"/>
              </a:solidFill>
              <a:effectLst/>
              <a:latin typeface="+mn-lt"/>
              <a:ea typeface="+mn-ea"/>
              <a:cs typeface="+mn-cs"/>
            </a:rPr>
            <a:t>1.75</a:t>
          </a:r>
          <a:r>
            <a:rPr kumimoji="1" lang="ja-JP" altLang="ja-JP" sz="1000">
              <a:solidFill>
                <a:schemeClr val="dk1"/>
              </a:solidFill>
              <a:effectLst/>
              <a:latin typeface="+mn-lt"/>
              <a:ea typeface="+mn-ea"/>
              <a:cs typeface="+mn-cs"/>
            </a:rPr>
            <a:t>％（</a:t>
          </a:r>
          <a:r>
            <a:rPr kumimoji="1" lang="en-US" altLang="ja-JP" sz="1000">
              <a:solidFill>
                <a:schemeClr val="dk1"/>
              </a:solidFill>
              <a:effectLst/>
              <a:latin typeface="+mn-lt"/>
              <a:ea typeface="+mn-ea"/>
              <a:cs typeface="+mn-cs"/>
            </a:rPr>
            <a:t>+1.29</a:t>
          </a:r>
          <a:r>
            <a:rPr kumimoji="1" lang="ja-JP" altLang="ja-JP" sz="1000">
              <a:solidFill>
                <a:schemeClr val="dk1"/>
              </a:solidFill>
              <a:effectLst/>
              <a:latin typeface="+mn-lt"/>
              <a:ea typeface="+mn-ea"/>
              <a:cs typeface="+mn-cs"/>
            </a:rPr>
            <a:t>％）となった。</a:t>
          </a:r>
          <a:endParaRPr lang="ja-JP" altLang="ja-JP" sz="1000">
            <a:effectLst/>
          </a:endParaRPr>
        </a:p>
        <a:p>
          <a:r>
            <a:rPr kumimoji="1" lang="ja-JP" altLang="ja-JP" sz="1000">
              <a:solidFill>
                <a:schemeClr val="dk1"/>
              </a:solidFill>
              <a:effectLst/>
              <a:latin typeface="+mn-lt"/>
              <a:ea typeface="+mn-ea"/>
              <a:cs typeface="+mn-cs"/>
            </a:rPr>
            <a:t>　今後は、人口減少に伴う地方交付税の減、給与改定に伴う人件費の増や物価高騰の影響等により厳しい財政状況が見込まれることから、経常経費の縮減を進める必要</a:t>
          </a:r>
          <a:r>
            <a:rPr kumimoji="1" lang="ja-JP" altLang="en-US" sz="1000">
              <a:solidFill>
                <a:schemeClr val="dk1"/>
              </a:solidFill>
              <a:effectLst/>
              <a:latin typeface="+mn-lt"/>
              <a:ea typeface="+mn-ea"/>
              <a:cs typeface="+mn-cs"/>
            </a:rPr>
            <a:t>がある</a:t>
          </a:r>
          <a:r>
            <a:rPr kumimoji="1" lang="ja-JP" altLang="ja-JP" sz="1000">
              <a:solidFill>
                <a:schemeClr val="dk1"/>
              </a:solidFill>
              <a:effectLst/>
              <a:latin typeface="+mn-lt"/>
              <a:ea typeface="+mn-ea"/>
              <a:cs typeface="+mn-cs"/>
            </a:rPr>
            <a:t>。</a:t>
          </a:r>
          <a:endParaRPr lang="ja-JP" altLang="ja-JP" sz="10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岩手県洋野町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病院事業については、剰余額が</a:t>
          </a:r>
          <a:r>
            <a:rPr kumimoji="1" lang="en-US" altLang="ja-JP" sz="1100">
              <a:solidFill>
                <a:schemeClr val="dk1"/>
              </a:solidFill>
              <a:effectLst/>
              <a:latin typeface="+mn-lt"/>
              <a:ea typeface="+mn-ea"/>
              <a:cs typeface="+mn-cs"/>
            </a:rPr>
            <a:t>822,581</a:t>
          </a:r>
          <a:r>
            <a:rPr kumimoji="1" lang="ja-JP" altLang="ja-JP" sz="1100">
              <a:solidFill>
                <a:schemeClr val="dk1"/>
              </a:solidFill>
              <a:effectLst/>
              <a:latin typeface="+mn-lt"/>
              <a:ea typeface="+mn-ea"/>
              <a:cs typeface="+mn-cs"/>
            </a:rPr>
            <a:t>千円となり、昨年度と比較して</a:t>
          </a:r>
          <a:r>
            <a:rPr kumimoji="1" lang="en-US" altLang="ja-JP" sz="1100">
              <a:solidFill>
                <a:schemeClr val="dk1"/>
              </a:solidFill>
              <a:effectLst/>
              <a:latin typeface="+mn-lt"/>
              <a:ea typeface="+mn-ea"/>
              <a:cs typeface="+mn-cs"/>
            </a:rPr>
            <a:t>112,004</a:t>
          </a:r>
          <a:r>
            <a:rPr kumimoji="1" lang="ja-JP" altLang="ja-JP" sz="1100">
              <a:solidFill>
                <a:schemeClr val="dk1"/>
              </a:solidFill>
              <a:effectLst/>
              <a:latin typeface="+mn-lt"/>
              <a:ea typeface="+mn-ea"/>
              <a:cs typeface="+mn-cs"/>
            </a:rPr>
            <a:t>千円の減、標準財政規模比で</a:t>
          </a:r>
          <a:r>
            <a:rPr kumimoji="1" lang="en-US" altLang="ja-JP" sz="1100">
              <a:solidFill>
                <a:schemeClr val="dk1"/>
              </a:solidFill>
              <a:effectLst/>
              <a:latin typeface="+mn-lt"/>
              <a:ea typeface="+mn-ea"/>
              <a:cs typeface="+mn-cs"/>
            </a:rPr>
            <a:t>1.75</a:t>
          </a:r>
          <a:r>
            <a:rPr kumimoji="1" lang="ja-JP" altLang="ja-JP" sz="1100">
              <a:solidFill>
                <a:schemeClr val="dk1"/>
              </a:solidFill>
              <a:effectLst/>
              <a:latin typeface="+mn-lt"/>
              <a:ea typeface="+mn-ea"/>
              <a:cs typeface="+mn-cs"/>
            </a:rPr>
            <a:t>％の減となった。主な減の要因は</a:t>
          </a:r>
          <a:r>
            <a:rPr kumimoji="1" lang="ja-JP" altLang="en-US" sz="1100">
              <a:solidFill>
                <a:schemeClr val="tx1"/>
              </a:solidFill>
              <a:effectLst/>
              <a:latin typeface="+mn-lt"/>
              <a:ea typeface="+mn-ea"/>
              <a:cs typeface="+mn-cs"/>
            </a:rPr>
            <a:t>入院・外来ともに患者数の減少及び診療単価の減が大きく影響しており</a:t>
          </a:r>
          <a:r>
            <a:rPr kumimoji="1" lang="ja-JP" altLang="ja-JP" sz="1100">
              <a:solidFill>
                <a:schemeClr val="dk1"/>
              </a:solidFill>
              <a:effectLst/>
              <a:latin typeface="+mn-lt"/>
              <a:ea typeface="+mn-ea"/>
              <a:cs typeface="+mn-cs"/>
            </a:rPr>
            <a:t>、医業収益を確保し、良質な医療・介護サービスの提供に努めて行く必要がある。</a:t>
          </a:r>
          <a:endParaRPr lang="ja-JP" altLang="ja-JP">
            <a:effectLst/>
          </a:endParaRPr>
        </a:p>
        <a:p>
          <a:r>
            <a:rPr kumimoji="1" lang="ja-JP" altLang="ja-JP" sz="1100">
              <a:solidFill>
                <a:schemeClr val="dk1"/>
              </a:solidFill>
              <a:effectLst/>
              <a:latin typeface="+mn-lt"/>
              <a:ea typeface="+mn-ea"/>
              <a:cs typeface="+mn-cs"/>
            </a:rPr>
            <a:t>　水道事業については、剰余額が</a:t>
          </a:r>
          <a:r>
            <a:rPr kumimoji="1" lang="en-US" altLang="ja-JP" sz="1100">
              <a:solidFill>
                <a:schemeClr val="dk1"/>
              </a:solidFill>
              <a:effectLst/>
              <a:latin typeface="+mn-lt"/>
              <a:ea typeface="+mn-ea"/>
              <a:cs typeface="+mn-cs"/>
            </a:rPr>
            <a:t>771,184</a:t>
          </a:r>
          <a:r>
            <a:rPr kumimoji="1" lang="ja-JP" altLang="ja-JP" sz="1100">
              <a:solidFill>
                <a:schemeClr val="dk1"/>
              </a:solidFill>
              <a:effectLst/>
              <a:latin typeface="+mn-lt"/>
              <a:ea typeface="+mn-ea"/>
              <a:cs typeface="+mn-cs"/>
            </a:rPr>
            <a:t>千円となり、昨年度と比較して</a:t>
          </a:r>
          <a:r>
            <a:rPr kumimoji="1" lang="en-US" altLang="ja-JP" sz="1100">
              <a:solidFill>
                <a:schemeClr val="dk1"/>
              </a:solidFill>
              <a:effectLst/>
              <a:latin typeface="+mn-lt"/>
              <a:ea typeface="+mn-ea"/>
              <a:cs typeface="+mn-cs"/>
            </a:rPr>
            <a:t>37,894</a:t>
          </a:r>
          <a:r>
            <a:rPr kumimoji="1" lang="ja-JP" altLang="ja-JP" sz="1100">
              <a:solidFill>
                <a:schemeClr val="dk1"/>
              </a:solidFill>
              <a:effectLst/>
              <a:latin typeface="+mn-lt"/>
              <a:ea typeface="+mn-ea"/>
              <a:cs typeface="+mn-cs"/>
            </a:rPr>
            <a:t>千円の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、標準財政規模比で</a:t>
          </a:r>
          <a:r>
            <a:rPr kumimoji="1" lang="en-US" altLang="ja-JP" sz="1100">
              <a:solidFill>
                <a:schemeClr val="dk1"/>
              </a:solidFill>
              <a:effectLst/>
              <a:latin typeface="+mn-lt"/>
              <a:ea typeface="+mn-ea"/>
              <a:cs typeface="+mn-cs"/>
            </a:rPr>
            <a:t>0.67</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となった。主な</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の要因は</a:t>
          </a:r>
          <a:r>
            <a:rPr kumimoji="1" lang="ja-JP" altLang="en-US" sz="1100">
              <a:solidFill>
                <a:schemeClr val="dk1"/>
              </a:solidFill>
              <a:effectLst/>
              <a:latin typeface="+mn-lt"/>
              <a:ea typeface="+mn-ea"/>
              <a:cs typeface="+mn-cs"/>
            </a:rPr>
            <a:t>経常収支比率の</a:t>
          </a:r>
          <a:r>
            <a:rPr kumimoji="1" lang="ja-JP" altLang="ja-JP" sz="1100">
              <a:solidFill>
                <a:schemeClr val="dk1"/>
              </a:solidFill>
              <a:effectLst/>
              <a:latin typeface="+mn-lt"/>
              <a:ea typeface="+mn-ea"/>
              <a:cs typeface="+mn-cs"/>
            </a:rPr>
            <a:t>減が大きかったものであり、今後においても給水人口の減少等により厳しい事業経営が予測されるが、安全で良質の水の安定供給に努めて行く必要がある。</a:t>
          </a:r>
          <a:endParaRPr lang="ja-JP" altLang="ja-JP">
            <a:effectLst/>
          </a:endParaRPr>
        </a:p>
        <a:p>
          <a:r>
            <a:rPr kumimoji="1" lang="ja-JP" altLang="en-US" sz="1100">
              <a:solidFill>
                <a:schemeClr val="dk1"/>
              </a:solidFill>
              <a:effectLst/>
              <a:latin typeface="+mn-lt"/>
              <a:ea typeface="+mn-ea"/>
              <a:cs typeface="+mn-cs"/>
            </a:rPr>
            <a:t>　公共下水道事業については、剰余額が</a:t>
          </a:r>
          <a:r>
            <a:rPr kumimoji="1" lang="en-US" altLang="ja-JP" sz="1100">
              <a:solidFill>
                <a:schemeClr val="dk1"/>
              </a:solidFill>
              <a:effectLst/>
              <a:latin typeface="+mn-lt"/>
              <a:ea typeface="+mn-ea"/>
              <a:cs typeface="+mn-cs"/>
            </a:rPr>
            <a:t>91,545</a:t>
          </a:r>
          <a:r>
            <a:rPr kumimoji="1" lang="ja-JP" altLang="en-US" sz="1100">
              <a:solidFill>
                <a:schemeClr val="dk1"/>
              </a:solidFill>
              <a:effectLst/>
              <a:latin typeface="+mn-lt"/>
              <a:ea typeface="+mn-ea"/>
              <a:cs typeface="+mn-cs"/>
            </a:rPr>
            <a:t>千円となり、昨年度と比較して</a:t>
          </a:r>
          <a:r>
            <a:rPr kumimoji="1" lang="en-US" altLang="ja-JP" sz="1100">
              <a:solidFill>
                <a:schemeClr val="dk1"/>
              </a:solidFill>
              <a:effectLst/>
              <a:latin typeface="+mn-lt"/>
              <a:ea typeface="+mn-ea"/>
              <a:cs typeface="+mn-cs"/>
            </a:rPr>
            <a:t>81,580</a:t>
          </a:r>
          <a:r>
            <a:rPr kumimoji="1" lang="ja-JP" altLang="en-US" sz="1100">
              <a:solidFill>
                <a:schemeClr val="dk1"/>
              </a:solidFill>
              <a:effectLst/>
              <a:latin typeface="+mn-lt"/>
              <a:ea typeface="+mn-ea"/>
              <a:cs typeface="+mn-cs"/>
            </a:rPr>
            <a:t>千円の増、標準財政規模比で</a:t>
          </a:r>
          <a:r>
            <a:rPr kumimoji="1" lang="en-US" altLang="ja-JP" sz="1100">
              <a:solidFill>
                <a:schemeClr val="dk1"/>
              </a:solidFill>
              <a:effectLst/>
              <a:latin typeface="+mn-lt"/>
              <a:ea typeface="+mn-ea"/>
              <a:cs typeface="+mn-cs"/>
            </a:rPr>
            <a:t>1.18</a:t>
          </a:r>
          <a:r>
            <a:rPr kumimoji="1" lang="ja-JP" altLang="en-US" sz="1100">
              <a:solidFill>
                <a:schemeClr val="dk1"/>
              </a:solidFill>
              <a:effectLst/>
              <a:latin typeface="+mn-lt"/>
              <a:ea typeface="+mn-ea"/>
              <a:cs typeface="+mn-cs"/>
            </a:rPr>
            <a:t>％の増となった。主な増の要因は法適化によるものであり、経理方法が変わったことから、処理料金の見直しを含め、健全経営に努めて行く必要がある。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一般会計については、実質収支が</a:t>
          </a:r>
          <a:r>
            <a:rPr kumimoji="1" lang="en-US" altLang="ja-JP" sz="1100">
              <a:solidFill>
                <a:schemeClr val="dk1"/>
              </a:solidFill>
              <a:effectLst/>
              <a:latin typeface="+mn-lt"/>
              <a:ea typeface="+mn-ea"/>
              <a:cs typeface="+mn-cs"/>
            </a:rPr>
            <a:t>86,677</a:t>
          </a:r>
          <a:r>
            <a:rPr kumimoji="1" lang="ja-JP" altLang="ja-JP" sz="1100">
              <a:solidFill>
                <a:schemeClr val="dk1"/>
              </a:solidFill>
              <a:effectLst/>
              <a:latin typeface="+mn-lt"/>
              <a:ea typeface="+mn-ea"/>
              <a:cs typeface="+mn-cs"/>
            </a:rPr>
            <a:t>千円の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となったことから、標準財政規模比で</a:t>
          </a:r>
          <a:r>
            <a:rPr kumimoji="1" lang="en-US" altLang="ja-JP" sz="1100">
              <a:solidFill>
                <a:schemeClr val="dk1"/>
              </a:solidFill>
              <a:effectLst/>
              <a:latin typeface="+mn-lt"/>
              <a:ea typeface="+mn-ea"/>
              <a:cs typeface="+mn-cs"/>
            </a:rPr>
            <a:t>0.00</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0.46</a:t>
          </a:r>
          <a:r>
            <a:rPr kumimoji="1" lang="ja-JP" altLang="ja-JP" sz="1100">
              <a:solidFill>
                <a:schemeClr val="dk1"/>
              </a:solidFill>
              <a:effectLst/>
              <a:latin typeface="+mn-lt"/>
              <a:ea typeface="+mn-ea"/>
              <a:cs typeface="+mn-cs"/>
            </a:rPr>
            <a:t>％減となった。</a:t>
          </a:r>
          <a:endParaRPr lang="ja-JP" altLang="ja-JP">
            <a:effectLst/>
          </a:endParaRPr>
        </a:p>
        <a:p>
          <a:r>
            <a:rPr kumimoji="1" lang="ja-JP" altLang="ja-JP" sz="1100">
              <a:solidFill>
                <a:schemeClr val="dk1"/>
              </a:solidFill>
              <a:effectLst/>
              <a:latin typeface="+mn-lt"/>
              <a:ea typeface="+mn-ea"/>
              <a:cs typeface="+mn-cs"/>
            </a:rPr>
            <a:t>　その他の会計についても、一般会計からの繰入金等で黒字を維持している状況であるが、一般会計の負担を必要最少限に抑えるため、基準外繰入を抑えるよう努め、収支均衡を図っている状況である。</a:t>
          </a:r>
          <a:endParaRPr lang="ja-JP" altLang="ja-JP">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岩手県洋野町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元利償還金については令和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72,602</a:t>
          </a:r>
          <a:r>
            <a:rPr kumimoji="1" lang="ja-JP" altLang="ja-JP" sz="1100">
              <a:solidFill>
                <a:schemeClr val="dk1"/>
              </a:solidFill>
              <a:effectLst/>
              <a:latin typeface="+mn-lt"/>
              <a:ea typeface="+mn-ea"/>
              <a:cs typeface="+mn-cs"/>
            </a:rPr>
            <a:t>千円減となった。</a:t>
          </a:r>
          <a:r>
            <a:rPr kumimoji="1" lang="ja-JP" altLang="en-US" sz="1100">
              <a:solidFill>
                <a:schemeClr val="dk1"/>
              </a:solidFill>
              <a:effectLst/>
              <a:latin typeface="+mn-lt"/>
              <a:ea typeface="+mn-ea"/>
              <a:cs typeface="+mn-cs"/>
            </a:rPr>
            <a:t>一般単独事業債</a:t>
          </a:r>
          <a:r>
            <a:rPr kumimoji="1" lang="en-US" altLang="ja-JP" sz="1100">
              <a:solidFill>
                <a:schemeClr val="dk1"/>
              </a:solidFill>
              <a:effectLst/>
              <a:latin typeface="+mn-lt"/>
              <a:ea typeface="+mn-ea"/>
              <a:cs typeface="+mn-cs"/>
            </a:rPr>
            <a:t>42,401</a:t>
          </a:r>
          <a:r>
            <a:rPr kumimoji="1" lang="ja-JP" altLang="en-US" sz="1100">
              <a:solidFill>
                <a:schemeClr val="dk1"/>
              </a:solidFill>
              <a:effectLst/>
              <a:latin typeface="+mn-lt"/>
              <a:ea typeface="+mn-ea"/>
              <a:cs typeface="+mn-cs"/>
            </a:rPr>
            <a:t>千円（</a:t>
          </a:r>
          <a:r>
            <a:rPr kumimoji="1" lang="en-US" altLang="ja-JP" sz="1100">
              <a:solidFill>
                <a:schemeClr val="dk1"/>
              </a:solidFill>
              <a:effectLst/>
              <a:latin typeface="+mn-lt"/>
              <a:ea typeface="+mn-ea"/>
              <a:cs typeface="+mn-cs"/>
            </a:rPr>
            <a:t>9.5</a:t>
          </a:r>
          <a:r>
            <a:rPr kumimoji="1" lang="ja-JP" altLang="en-US" sz="1100">
              <a:solidFill>
                <a:schemeClr val="dk1"/>
              </a:solidFill>
              <a:effectLst/>
              <a:latin typeface="+mn-lt"/>
              <a:ea typeface="+mn-ea"/>
              <a:cs typeface="+mn-cs"/>
            </a:rPr>
            <a:t>％）、旧合併特例事業債</a:t>
          </a:r>
          <a:r>
            <a:rPr kumimoji="1" lang="en-US" altLang="ja-JP" sz="1100">
              <a:solidFill>
                <a:schemeClr val="dk1"/>
              </a:solidFill>
              <a:effectLst/>
              <a:latin typeface="+mn-lt"/>
              <a:ea typeface="+mn-ea"/>
              <a:cs typeface="+mn-cs"/>
            </a:rPr>
            <a:t>35,013</a:t>
          </a:r>
          <a:r>
            <a:rPr kumimoji="1" lang="ja-JP" altLang="en-US" sz="1100">
              <a:solidFill>
                <a:schemeClr val="dk1"/>
              </a:solidFill>
              <a:effectLst/>
              <a:latin typeface="+mn-lt"/>
              <a:ea typeface="+mn-ea"/>
              <a:cs typeface="+mn-cs"/>
            </a:rPr>
            <a:t>千円（</a:t>
          </a:r>
          <a:r>
            <a:rPr kumimoji="1" lang="en-US" altLang="ja-JP" sz="1100">
              <a:solidFill>
                <a:schemeClr val="dk1"/>
              </a:solidFill>
              <a:effectLst/>
              <a:latin typeface="+mn-lt"/>
              <a:ea typeface="+mn-ea"/>
              <a:cs typeface="+mn-cs"/>
            </a:rPr>
            <a:t>12.7</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減等が要因である。</a:t>
          </a:r>
          <a:endParaRPr lang="ja-JP" altLang="ja-JP" sz="1000">
            <a:effectLst/>
          </a:endParaRPr>
        </a:p>
        <a:p>
          <a:r>
            <a:rPr kumimoji="1" lang="ja-JP" altLang="ja-JP" sz="1100">
              <a:solidFill>
                <a:schemeClr val="dk1"/>
              </a:solidFill>
              <a:effectLst/>
              <a:latin typeface="+mn-lt"/>
              <a:ea typeface="+mn-ea"/>
              <a:cs typeface="+mn-cs"/>
            </a:rPr>
            <a:t>　実質公債費比率の分子についても減少し、令和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599,902</a:t>
          </a:r>
          <a:r>
            <a:rPr kumimoji="1" lang="ja-JP" altLang="ja-JP" sz="1100">
              <a:solidFill>
                <a:schemeClr val="dk1"/>
              </a:solidFill>
              <a:effectLst/>
              <a:latin typeface="+mn-lt"/>
              <a:ea typeface="+mn-ea"/>
              <a:cs typeface="+mn-cs"/>
            </a:rPr>
            <a:t>千円（</a:t>
          </a:r>
          <a:r>
            <a:rPr kumimoji="1" lang="en-US" altLang="ja-JP" sz="1100">
              <a:solidFill>
                <a:schemeClr val="dk1"/>
              </a:solidFill>
              <a:effectLst/>
              <a:latin typeface="+mn-lt"/>
              <a:ea typeface="+mn-ea"/>
              <a:cs typeface="+mn-cs"/>
            </a:rPr>
            <a:t>5.5</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減となった。　</a:t>
          </a:r>
          <a:endParaRPr lang="ja-JP" altLang="ja-JP" sz="1000">
            <a:effectLst/>
          </a:endParaRPr>
        </a:p>
        <a:p>
          <a:r>
            <a:rPr kumimoji="1" lang="ja-JP" altLang="ja-JP" sz="1100">
              <a:solidFill>
                <a:schemeClr val="dk1"/>
              </a:solidFill>
              <a:effectLst/>
              <a:latin typeface="+mn-lt"/>
              <a:ea typeface="+mn-ea"/>
              <a:cs typeface="+mn-cs"/>
            </a:rPr>
            <a:t>　事業費補正により基準財政需要額に算入された公債費は</a:t>
          </a:r>
          <a:r>
            <a:rPr kumimoji="1" lang="en-US" altLang="ja-JP" sz="1100">
              <a:solidFill>
                <a:schemeClr val="dk1"/>
              </a:solidFill>
              <a:effectLst/>
              <a:latin typeface="+mn-lt"/>
              <a:ea typeface="+mn-ea"/>
              <a:cs typeface="+mn-cs"/>
            </a:rPr>
            <a:t>47,372</a:t>
          </a:r>
          <a:r>
            <a:rPr kumimoji="1" lang="ja-JP" altLang="ja-JP" sz="1100">
              <a:solidFill>
                <a:schemeClr val="dk1"/>
              </a:solidFill>
              <a:effectLst/>
              <a:latin typeface="+mn-lt"/>
              <a:ea typeface="+mn-ea"/>
              <a:cs typeface="+mn-cs"/>
            </a:rPr>
            <a:t>千円減、災害復旧費等に係る基準財政需要額は、</a:t>
          </a:r>
          <a:r>
            <a:rPr kumimoji="1" lang="ja-JP" altLang="en-US" sz="1100">
              <a:solidFill>
                <a:schemeClr val="dk1"/>
              </a:solidFill>
              <a:effectLst/>
              <a:latin typeface="+mn-lt"/>
              <a:ea typeface="+mn-ea"/>
              <a:cs typeface="+mn-cs"/>
            </a:rPr>
            <a:t>臨時財政対策債</a:t>
          </a:r>
          <a:r>
            <a:rPr kumimoji="1" lang="ja-JP" altLang="ja-JP" sz="1100">
              <a:solidFill>
                <a:schemeClr val="dk1"/>
              </a:solidFill>
              <a:effectLst/>
              <a:latin typeface="+mn-lt"/>
              <a:ea typeface="+mn-ea"/>
              <a:cs typeface="+mn-cs"/>
            </a:rPr>
            <a:t>、合併特例事業債の減等により</a:t>
          </a:r>
          <a:r>
            <a:rPr kumimoji="1" lang="en-US" altLang="ja-JP" sz="1100">
              <a:solidFill>
                <a:schemeClr val="dk1"/>
              </a:solidFill>
              <a:effectLst/>
              <a:latin typeface="+mn-lt"/>
              <a:ea typeface="+mn-ea"/>
              <a:cs typeface="+mn-cs"/>
            </a:rPr>
            <a:t>41,015</a:t>
          </a:r>
          <a:r>
            <a:rPr kumimoji="1" lang="ja-JP" altLang="ja-JP" sz="1100">
              <a:solidFill>
                <a:schemeClr val="dk1"/>
              </a:solidFill>
              <a:effectLst/>
              <a:latin typeface="+mn-lt"/>
              <a:ea typeface="+mn-ea"/>
              <a:cs typeface="+mn-cs"/>
            </a:rPr>
            <a:t>千円減となり、基準財政需要額算入額は</a:t>
          </a:r>
          <a:r>
            <a:rPr kumimoji="1" lang="en-US" altLang="ja-JP" sz="1100">
              <a:solidFill>
                <a:schemeClr val="dk1"/>
              </a:solidFill>
              <a:effectLst/>
              <a:latin typeface="+mn-lt"/>
              <a:ea typeface="+mn-ea"/>
              <a:cs typeface="+mn-cs"/>
            </a:rPr>
            <a:t>910,710</a:t>
          </a:r>
          <a:r>
            <a:rPr kumimoji="1" lang="ja-JP" altLang="ja-JP" sz="1100">
              <a:solidFill>
                <a:schemeClr val="dk1"/>
              </a:solidFill>
              <a:effectLst/>
              <a:latin typeface="+mn-lt"/>
              <a:ea typeface="+mn-ea"/>
              <a:cs typeface="+mn-cs"/>
            </a:rPr>
            <a:t>千円減となった。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健康福祉総合センターなど、大規模事業が見込まれていることから、基金や有利な起債を有効活用しつつ規模を一定程度維持し</a:t>
          </a:r>
          <a:r>
            <a:rPr kumimoji="1" lang="ja-JP" altLang="en-US" sz="1100">
              <a:solidFill>
                <a:schemeClr val="dk1"/>
              </a:solidFill>
              <a:effectLst/>
              <a:latin typeface="+mn-lt"/>
              <a:ea typeface="+mn-ea"/>
              <a:cs typeface="+mn-cs"/>
            </a:rPr>
            <a:t>て</a:t>
          </a:r>
          <a:r>
            <a:rPr kumimoji="1" lang="ja-JP" altLang="ja-JP" sz="1100">
              <a:solidFill>
                <a:schemeClr val="dk1"/>
              </a:solidFill>
              <a:effectLst/>
              <a:latin typeface="+mn-lt"/>
              <a:ea typeface="+mn-ea"/>
              <a:cs typeface="+mn-cs"/>
            </a:rPr>
            <a:t>いく。</a:t>
          </a:r>
          <a:endParaRPr lang="ja-JP" altLang="ja-JP" sz="10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000" b="0" i="0" u="none" strike="noStrike" kern="0" cap="none" spc="0" normalizeH="0" baseline="0" noProof="0">
            <a:ln>
              <a:noFill/>
            </a:ln>
            <a:solidFill>
              <a:srgbClr val="FF0000"/>
            </a:solidFill>
            <a:effectLst/>
            <a:uLnTx/>
            <a:uFillTx/>
            <a:latin typeface="ＭＳ ゴシック" pitchFamily="49" charset="-128"/>
            <a:ea typeface="ＭＳ ゴシック" pitchFamily="49" charset="-128"/>
            <a:cs typeface="+mn-cs"/>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7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7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該当なし</a:t>
          </a:r>
          <a:r>
            <a:rPr kumimoji="1" lang="en-US" altLang="ja-JP" sz="7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岩手県洋野町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将来負担額は、これまで発行してきた地方債残高が令和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年度末で</a:t>
          </a:r>
          <a:r>
            <a:rPr kumimoji="1" lang="en-US" altLang="ja-JP" sz="1100" b="0" i="0" baseline="0">
              <a:solidFill>
                <a:schemeClr val="dk1"/>
              </a:solidFill>
              <a:effectLst/>
              <a:latin typeface="+mn-lt"/>
              <a:ea typeface="+mn-ea"/>
              <a:cs typeface="+mn-cs"/>
            </a:rPr>
            <a:t>9,197,483</a:t>
          </a:r>
          <a:r>
            <a:rPr kumimoji="1" lang="ja-JP" altLang="ja-JP" sz="1100" b="0" i="0" baseline="0">
              <a:solidFill>
                <a:schemeClr val="dk1"/>
              </a:solidFill>
              <a:effectLst/>
              <a:latin typeface="+mn-lt"/>
              <a:ea typeface="+mn-ea"/>
              <a:cs typeface="+mn-cs"/>
            </a:rPr>
            <a:t>千円であり、前年度に比べて</a:t>
          </a:r>
          <a:r>
            <a:rPr kumimoji="1" lang="en-US" altLang="ja-JP" sz="1100" b="0" i="0" baseline="0">
              <a:solidFill>
                <a:schemeClr val="dk1"/>
              </a:solidFill>
              <a:effectLst/>
              <a:latin typeface="+mn-lt"/>
              <a:ea typeface="+mn-ea"/>
              <a:cs typeface="+mn-cs"/>
            </a:rPr>
            <a:t>912,822</a:t>
          </a:r>
          <a:r>
            <a:rPr kumimoji="1" lang="ja-JP" altLang="ja-JP" sz="1100" b="0" i="0" baseline="0">
              <a:solidFill>
                <a:schemeClr val="dk1"/>
              </a:solidFill>
              <a:effectLst/>
              <a:latin typeface="+mn-lt"/>
              <a:ea typeface="+mn-ea"/>
              <a:cs typeface="+mn-cs"/>
            </a:rPr>
            <a:t>千円（</a:t>
          </a:r>
          <a:r>
            <a:rPr kumimoji="1" lang="en-US" altLang="ja-JP" sz="1100" b="0" i="0" baseline="0">
              <a:solidFill>
                <a:schemeClr val="dk1"/>
              </a:solidFill>
              <a:effectLst/>
              <a:latin typeface="+mn-lt"/>
              <a:ea typeface="+mn-ea"/>
              <a:cs typeface="+mn-cs"/>
            </a:rPr>
            <a:t>9.0</a:t>
          </a:r>
          <a:r>
            <a:rPr kumimoji="1" lang="ja-JP" altLang="ja-JP" sz="1100" b="0" i="0" baseline="0">
              <a:solidFill>
                <a:schemeClr val="dk1"/>
              </a:solidFill>
              <a:effectLst/>
              <a:latin typeface="+mn-lt"/>
              <a:ea typeface="+mn-ea"/>
              <a:cs typeface="+mn-cs"/>
            </a:rPr>
            <a:t>％）減、公営企業債等繰入見込額は前年比</a:t>
          </a:r>
          <a:r>
            <a:rPr kumimoji="1" lang="en-US" altLang="ja-JP" sz="1100" b="0" i="0" baseline="0">
              <a:solidFill>
                <a:schemeClr val="dk1"/>
              </a:solidFill>
              <a:effectLst/>
              <a:latin typeface="+mn-lt"/>
              <a:ea typeface="+mn-ea"/>
              <a:cs typeface="+mn-cs"/>
            </a:rPr>
            <a:t>10,346</a:t>
          </a:r>
          <a:r>
            <a:rPr kumimoji="1" lang="ja-JP" altLang="ja-JP" sz="1100" b="0" i="0" baseline="0">
              <a:solidFill>
                <a:schemeClr val="dk1"/>
              </a:solidFill>
              <a:effectLst/>
              <a:latin typeface="+mn-lt"/>
              <a:ea typeface="+mn-ea"/>
              <a:cs typeface="+mn-cs"/>
            </a:rPr>
            <a:t>千円（</a:t>
          </a:r>
          <a:r>
            <a:rPr kumimoji="1" lang="en-US" altLang="ja-JP" sz="1100" b="0" i="0" baseline="0">
              <a:solidFill>
                <a:schemeClr val="dk1"/>
              </a:solidFill>
              <a:effectLst/>
              <a:latin typeface="+mn-lt"/>
              <a:ea typeface="+mn-ea"/>
              <a:cs typeface="+mn-cs"/>
            </a:rPr>
            <a:t>2.5</a:t>
          </a:r>
          <a:r>
            <a:rPr kumimoji="1" lang="ja-JP" altLang="ja-JP" sz="1100" b="0" i="0" baseline="0">
              <a:solidFill>
                <a:schemeClr val="dk1"/>
              </a:solidFill>
              <a:effectLst/>
              <a:latin typeface="+mn-lt"/>
              <a:ea typeface="+mn-ea"/>
              <a:cs typeface="+mn-cs"/>
            </a:rPr>
            <a:t>％）減、退職手当負担見込額は前年比</a:t>
          </a:r>
          <a:r>
            <a:rPr kumimoji="1" lang="en-US" altLang="ja-JP" sz="1100" b="0" i="0" baseline="0">
              <a:solidFill>
                <a:schemeClr val="dk1"/>
              </a:solidFill>
              <a:effectLst/>
              <a:latin typeface="+mn-lt"/>
              <a:ea typeface="+mn-ea"/>
              <a:cs typeface="+mn-cs"/>
            </a:rPr>
            <a:t>48,185</a:t>
          </a:r>
          <a:r>
            <a:rPr kumimoji="1" lang="ja-JP" altLang="ja-JP" sz="1100" b="0" i="0" baseline="0">
              <a:solidFill>
                <a:schemeClr val="dk1"/>
              </a:solidFill>
              <a:effectLst/>
              <a:latin typeface="+mn-lt"/>
              <a:ea typeface="+mn-ea"/>
              <a:cs typeface="+mn-cs"/>
            </a:rPr>
            <a:t>千円（</a:t>
          </a:r>
          <a:r>
            <a:rPr kumimoji="1" lang="en-US" altLang="ja-JP" sz="1100" b="0" i="0" baseline="0">
              <a:solidFill>
                <a:schemeClr val="dk1"/>
              </a:solidFill>
              <a:effectLst/>
              <a:latin typeface="+mn-lt"/>
              <a:ea typeface="+mn-ea"/>
              <a:cs typeface="+mn-cs"/>
            </a:rPr>
            <a:t>8.6</a:t>
          </a:r>
          <a:r>
            <a:rPr kumimoji="1" lang="ja-JP" altLang="ja-JP" sz="1100" b="0" i="0" baseline="0">
              <a:solidFill>
                <a:schemeClr val="dk1"/>
              </a:solidFill>
              <a:effectLst/>
              <a:latin typeface="+mn-lt"/>
              <a:ea typeface="+mn-ea"/>
              <a:cs typeface="+mn-cs"/>
            </a:rPr>
            <a:t>％）増となった。全体では</a:t>
          </a:r>
          <a:r>
            <a:rPr kumimoji="1" lang="en-US" altLang="ja-JP" sz="1100" b="0" i="0" baseline="0">
              <a:solidFill>
                <a:schemeClr val="dk1"/>
              </a:solidFill>
              <a:effectLst/>
              <a:latin typeface="+mn-lt"/>
              <a:ea typeface="+mn-ea"/>
              <a:cs typeface="+mn-cs"/>
            </a:rPr>
            <a:t>1,039,374</a:t>
          </a:r>
          <a:r>
            <a:rPr kumimoji="1" lang="ja-JP" altLang="ja-JP" sz="1100" b="0" i="0" baseline="0">
              <a:solidFill>
                <a:schemeClr val="dk1"/>
              </a:solidFill>
              <a:effectLst/>
              <a:latin typeface="+mn-lt"/>
              <a:ea typeface="+mn-ea"/>
              <a:cs typeface="+mn-cs"/>
            </a:rPr>
            <a:t>千円（</a:t>
          </a:r>
          <a:r>
            <a:rPr kumimoji="1" lang="en-US" altLang="ja-JP" sz="1100" b="0" i="0" baseline="0">
              <a:solidFill>
                <a:schemeClr val="dk1"/>
              </a:solidFill>
              <a:effectLst/>
              <a:latin typeface="+mn-lt"/>
              <a:ea typeface="+mn-ea"/>
              <a:cs typeface="+mn-cs"/>
            </a:rPr>
            <a:t>7.3</a:t>
          </a:r>
          <a:r>
            <a:rPr kumimoji="1" lang="ja-JP" altLang="ja-JP" sz="1100" b="0" i="0" baseline="0">
              <a:solidFill>
                <a:schemeClr val="dk1"/>
              </a:solidFill>
              <a:effectLst/>
              <a:latin typeface="+mn-lt"/>
              <a:ea typeface="+mn-ea"/>
              <a:cs typeface="+mn-cs"/>
            </a:rPr>
            <a:t>％）減となった。</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　充当可能財源等は、財政調整基金が前年度に比べ</a:t>
          </a:r>
          <a:r>
            <a:rPr kumimoji="1" lang="en-US" altLang="ja-JP" sz="1100" b="0" i="0" baseline="0">
              <a:solidFill>
                <a:schemeClr val="dk1"/>
              </a:solidFill>
              <a:effectLst/>
              <a:latin typeface="+mn-lt"/>
              <a:ea typeface="+mn-ea"/>
              <a:cs typeface="+mn-cs"/>
            </a:rPr>
            <a:t>500,592</a:t>
          </a:r>
          <a:r>
            <a:rPr kumimoji="1" lang="ja-JP" altLang="ja-JP" sz="1100" b="0" i="0" baseline="0">
              <a:solidFill>
                <a:schemeClr val="dk1"/>
              </a:solidFill>
              <a:effectLst/>
              <a:latin typeface="+mn-lt"/>
              <a:ea typeface="+mn-ea"/>
              <a:cs typeface="+mn-cs"/>
            </a:rPr>
            <a:t>千円減、減債基金が</a:t>
          </a:r>
          <a:r>
            <a:rPr kumimoji="1" lang="en-US" altLang="ja-JP" sz="1100" b="0" i="0" baseline="0">
              <a:solidFill>
                <a:schemeClr val="dk1"/>
              </a:solidFill>
              <a:effectLst/>
              <a:latin typeface="+mn-lt"/>
              <a:ea typeface="+mn-ea"/>
              <a:cs typeface="+mn-cs"/>
            </a:rPr>
            <a:t>15,745</a:t>
          </a:r>
          <a:r>
            <a:rPr kumimoji="1" lang="ja-JP" altLang="ja-JP" sz="1100" b="0" i="0" baseline="0">
              <a:solidFill>
                <a:schemeClr val="dk1"/>
              </a:solidFill>
              <a:effectLst/>
              <a:latin typeface="+mn-lt"/>
              <a:ea typeface="+mn-ea"/>
              <a:cs typeface="+mn-cs"/>
            </a:rPr>
            <a:t>千円増となっており、充当可能基金全体では</a:t>
          </a:r>
          <a:r>
            <a:rPr kumimoji="1" lang="en-US" altLang="ja-JP" sz="1100" b="0" i="0" baseline="0">
              <a:solidFill>
                <a:schemeClr val="dk1"/>
              </a:solidFill>
              <a:effectLst/>
              <a:latin typeface="+mn-lt"/>
              <a:ea typeface="+mn-ea"/>
              <a:cs typeface="+mn-cs"/>
            </a:rPr>
            <a:t>663,321</a:t>
          </a:r>
          <a:r>
            <a:rPr kumimoji="1" lang="ja-JP" altLang="ja-JP" sz="1100" b="0" i="0" baseline="0">
              <a:solidFill>
                <a:schemeClr val="dk1"/>
              </a:solidFill>
              <a:effectLst/>
              <a:latin typeface="+mn-lt"/>
              <a:ea typeface="+mn-ea"/>
              <a:cs typeface="+mn-cs"/>
            </a:rPr>
            <a:t>千円（</a:t>
          </a:r>
          <a:r>
            <a:rPr kumimoji="1" lang="en-US" altLang="ja-JP" sz="1100" b="0" i="0" baseline="0">
              <a:solidFill>
                <a:schemeClr val="dk1"/>
              </a:solidFill>
              <a:effectLst/>
              <a:latin typeface="+mn-lt"/>
              <a:ea typeface="+mn-ea"/>
              <a:cs typeface="+mn-cs"/>
            </a:rPr>
            <a:t>13.5</a:t>
          </a:r>
          <a:r>
            <a:rPr kumimoji="1" lang="ja-JP" altLang="ja-JP" sz="1100" b="0" i="0" baseline="0">
              <a:solidFill>
                <a:schemeClr val="dk1"/>
              </a:solidFill>
              <a:effectLst/>
              <a:latin typeface="+mn-lt"/>
              <a:ea typeface="+mn-ea"/>
              <a:cs typeface="+mn-cs"/>
            </a:rPr>
            <a:t>％）減となった。基準財政需要額算入見込額は、前年度に比べ</a:t>
          </a:r>
          <a:r>
            <a:rPr kumimoji="1" lang="en-US" altLang="ja-JP" sz="1100" b="0" i="0" baseline="0">
              <a:solidFill>
                <a:schemeClr val="dk1"/>
              </a:solidFill>
              <a:effectLst/>
              <a:latin typeface="+mn-lt"/>
              <a:ea typeface="+mn-ea"/>
              <a:cs typeface="+mn-cs"/>
            </a:rPr>
            <a:t>910,710</a:t>
          </a:r>
          <a:r>
            <a:rPr kumimoji="1" lang="ja-JP" altLang="ja-JP" sz="1100" b="0" i="0" baseline="0">
              <a:solidFill>
                <a:schemeClr val="dk1"/>
              </a:solidFill>
              <a:effectLst/>
              <a:latin typeface="+mn-lt"/>
              <a:ea typeface="+mn-ea"/>
              <a:cs typeface="+mn-cs"/>
            </a:rPr>
            <a:t>千円（</a:t>
          </a:r>
          <a:r>
            <a:rPr kumimoji="1" lang="en-US" altLang="ja-JP" sz="1100" b="0" i="0" baseline="0">
              <a:solidFill>
                <a:schemeClr val="dk1"/>
              </a:solidFill>
              <a:effectLst/>
              <a:latin typeface="+mn-lt"/>
              <a:ea typeface="+mn-ea"/>
              <a:cs typeface="+mn-cs"/>
            </a:rPr>
            <a:t>10.6</a:t>
          </a:r>
          <a:r>
            <a:rPr kumimoji="1" lang="ja-JP" altLang="ja-JP" sz="1100" b="0" i="0" baseline="0">
              <a:solidFill>
                <a:schemeClr val="dk1"/>
              </a:solidFill>
              <a:effectLst/>
              <a:latin typeface="+mn-lt"/>
              <a:ea typeface="+mn-ea"/>
              <a:cs typeface="+mn-cs"/>
            </a:rPr>
            <a:t>％）減となった。</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　標準財政規模は、</a:t>
          </a:r>
          <a:r>
            <a:rPr kumimoji="1" lang="en-US" altLang="ja-JP" sz="1100" b="0" i="0" baseline="0">
              <a:solidFill>
                <a:schemeClr val="dk1"/>
              </a:solidFill>
              <a:effectLst/>
              <a:latin typeface="+mn-lt"/>
              <a:ea typeface="+mn-ea"/>
              <a:cs typeface="+mn-cs"/>
            </a:rPr>
            <a:t>6,917,363</a:t>
          </a:r>
          <a:r>
            <a:rPr kumimoji="1" lang="ja-JP" altLang="ja-JP" sz="1100" b="0" i="0" baseline="0">
              <a:solidFill>
                <a:schemeClr val="dk1"/>
              </a:solidFill>
              <a:effectLst/>
              <a:latin typeface="+mn-lt"/>
              <a:ea typeface="+mn-ea"/>
              <a:cs typeface="+mn-cs"/>
            </a:rPr>
            <a:t>千円で前年度に比べ</a:t>
          </a:r>
          <a:r>
            <a:rPr kumimoji="1" lang="en-US" altLang="ja-JP" sz="1100" b="0" i="0" baseline="0">
              <a:solidFill>
                <a:schemeClr val="dk1"/>
              </a:solidFill>
              <a:effectLst/>
              <a:latin typeface="+mn-lt"/>
              <a:ea typeface="+mn-ea"/>
              <a:cs typeface="+mn-cs"/>
            </a:rPr>
            <a:t>67,870</a:t>
          </a:r>
          <a:r>
            <a:rPr kumimoji="1" lang="ja-JP" altLang="ja-JP" sz="1100" b="0" i="0" baseline="0">
              <a:solidFill>
                <a:schemeClr val="dk1"/>
              </a:solidFill>
              <a:effectLst/>
              <a:latin typeface="+mn-lt"/>
              <a:ea typeface="+mn-ea"/>
              <a:cs typeface="+mn-cs"/>
            </a:rPr>
            <a:t>千円（</a:t>
          </a:r>
          <a:r>
            <a:rPr kumimoji="1" lang="en-US" altLang="ja-JP" sz="1100" b="0" i="0" baseline="0">
              <a:solidFill>
                <a:schemeClr val="dk1"/>
              </a:solidFill>
              <a:effectLst/>
              <a:latin typeface="+mn-lt"/>
              <a:ea typeface="+mn-ea"/>
              <a:cs typeface="+mn-cs"/>
            </a:rPr>
            <a:t>+1.0</a:t>
          </a:r>
          <a:r>
            <a:rPr kumimoji="1" lang="ja-JP" altLang="ja-JP" sz="1100" b="0" i="0" baseline="0">
              <a:solidFill>
                <a:schemeClr val="dk1"/>
              </a:solidFill>
              <a:effectLst/>
              <a:latin typeface="+mn-lt"/>
              <a:ea typeface="+mn-ea"/>
              <a:cs typeface="+mn-cs"/>
            </a:rPr>
            <a:t>％）増となった。</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　将来負担額が充当可能財源等を上回ったため、将来負担比率</a:t>
          </a:r>
          <a:r>
            <a:rPr kumimoji="1" lang="ja-JP" altLang="en-US" sz="1100" b="0" i="0" baseline="0">
              <a:solidFill>
                <a:schemeClr val="dk1"/>
              </a:solidFill>
              <a:effectLst/>
              <a:latin typeface="+mn-lt"/>
              <a:ea typeface="+mn-ea"/>
              <a:cs typeface="+mn-cs"/>
            </a:rPr>
            <a:t>が</a:t>
          </a:r>
          <a:r>
            <a:rPr kumimoji="1" lang="en-US" altLang="ja-JP" sz="1100" b="0" i="0" baseline="0">
              <a:solidFill>
                <a:schemeClr val="dk1"/>
              </a:solidFill>
              <a:effectLst/>
              <a:latin typeface="+mn-lt"/>
              <a:ea typeface="+mn-ea"/>
              <a:cs typeface="+mn-cs"/>
            </a:rPr>
            <a:t>1.1</a:t>
          </a:r>
          <a:r>
            <a:rPr kumimoji="1" lang="ja-JP" altLang="ja-JP" sz="1100" b="0" i="0" baseline="0">
              <a:solidFill>
                <a:schemeClr val="dk1"/>
              </a:solidFill>
              <a:effectLst/>
              <a:latin typeface="+mn-lt"/>
              <a:ea typeface="+mn-ea"/>
              <a:cs typeface="+mn-cs"/>
            </a:rPr>
            <a:t>％となった。算式の分子において、基準財政需要額算入見込額の減により充当可能財源</a:t>
          </a:r>
          <a:r>
            <a:rPr kumimoji="1" lang="ja-JP" altLang="en-US" sz="1100" b="0" i="0" baseline="0">
              <a:solidFill>
                <a:schemeClr val="dk1"/>
              </a:solidFill>
              <a:effectLst/>
              <a:latin typeface="+mn-lt"/>
              <a:ea typeface="+mn-ea"/>
              <a:cs typeface="+mn-cs"/>
            </a:rPr>
            <a:t>が</a:t>
          </a:r>
          <a:r>
            <a:rPr kumimoji="1" lang="ja-JP" altLang="ja-JP" sz="1100" b="0" i="0" baseline="0">
              <a:solidFill>
                <a:schemeClr val="dk1"/>
              </a:solidFill>
              <a:effectLst/>
              <a:latin typeface="+mn-lt"/>
              <a:ea typeface="+mn-ea"/>
              <a:cs typeface="+mn-cs"/>
            </a:rPr>
            <a:t>減った</a:t>
          </a:r>
          <a:r>
            <a:rPr kumimoji="1" lang="ja-JP" altLang="en-US" sz="1100" b="0" i="0" baseline="0">
              <a:solidFill>
                <a:schemeClr val="dk1"/>
              </a:solidFill>
              <a:effectLst/>
              <a:latin typeface="+mn-lt"/>
              <a:ea typeface="+mn-ea"/>
              <a:cs typeface="+mn-cs"/>
            </a:rPr>
            <a:t>が</a:t>
          </a:r>
          <a:r>
            <a:rPr kumimoji="1" lang="ja-JP" altLang="ja-JP" sz="1100" b="0" i="0" baseline="0">
              <a:solidFill>
                <a:schemeClr val="dk1"/>
              </a:solidFill>
              <a:effectLst/>
              <a:latin typeface="+mn-lt"/>
              <a:ea typeface="+mn-ea"/>
              <a:cs typeface="+mn-cs"/>
            </a:rPr>
            <a:t>、地方債現在高の減、公営企業債等繰入見込額の減の幅が小さかった</a:t>
          </a:r>
          <a:r>
            <a:rPr kumimoji="1" lang="ja-JP" altLang="en-US" sz="1100" b="0" i="0" baseline="0">
              <a:solidFill>
                <a:schemeClr val="dk1"/>
              </a:solidFill>
              <a:effectLst/>
              <a:latin typeface="+mn-lt"/>
              <a:ea typeface="+mn-ea"/>
              <a:cs typeface="+mn-cs"/>
            </a:rPr>
            <a:t>もの</a:t>
          </a:r>
          <a:r>
            <a:rPr kumimoji="1" lang="ja-JP" altLang="ja-JP" sz="1100" b="0" i="0" baseline="0">
              <a:solidFill>
                <a:schemeClr val="dk1"/>
              </a:solidFill>
              <a:effectLst/>
              <a:latin typeface="+mn-lt"/>
              <a:ea typeface="+mn-ea"/>
              <a:cs typeface="+mn-cs"/>
            </a:rPr>
            <a:t>。</a:t>
          </a:r>
          <a:endParaRPr lang="ja-JP" altLang="ja-JP">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岩手県洋野町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（増減理由）</a:t>
          </a:r>
          <a:endParaRPr lang="ja-JP" altLang="ja-JP" sz="1300">
            <a:effectLst/>
          </a:endParaRPr>
        </a:p>
        <a:p>
          <a:r>
            <a:rPr kumimoji="1" lang="ja-JP" altLang="ja-JP" sz="1300">
              <a:solidFill>
                <a:schemeClr val="dk1"/>
              </a:solidFill>
              <a:effectLst/>
              <a:latin typeface="+mn-lt"/>
              <a:ea typeface="+mn-ea"/>
              <a:cs typeface="+mn-cs"/>
            </a:rPr>
            <a:t>　物価高騰の影響等を受け、財政調整基金</a:t>
          </a:r>
          <a:r>
            <a:rPr kumimoji="1" lang="en-US" altLang="ja-JP" sz="1300">
              <a:solidFill>
                <a:schemeClr val="dk1"/>
              </a:solidFill>
              <a:effectLst/>
              <a:latin typeface="+mn-lt"/>
              <a:ea typeface="+mn-ea"/>
              <a:cs typeface="+mn-cs"/>
            </a:rPr>
            <a:t>570,000</a:t>
          </a:r>
          <a:r>
            <a:rPr kumimoji="1" lang="ja-JP" altLang="ja-JP" sz="1300">
              <a:solidFill>
                <a:schemeClr val="dk1"/>
              </a:solidFill>
              <a:effectLst/>
              <a:latin typeface="+mn-lt"/>
              <a:ea typeface="+mn-ea"/>
              <a:cs typeface="+mn-cs"/>
            </a:rPr>
            <a:t>千円を取り崩した影響等により、令和</a:t>
          </a:r>
          <a:r>
            <a:rPr kumimoji="1" lang="ja-JP" altLang="en-US" sz="1300">
              <a:solidFill>
                <a:schemeClr val="dk1"/>
              </a:solidFill>
              <a:effectLst/>
              <a:latin typeface="+mn-lt"/>
              <a:ea typeface="+mn-ea"/>
              <a:cs typeface="+mn-cs"/>
            </a:rPr>
            <a:t>５</a:t>
          </a:r>
          <a:r>
            <a:rPr kumimoji="1" lang="ja-JP" altLang="ja-JP" sz="1300">
              <a:solidFill>
                <a:schemeClr val="dk1"/>
              </a:solidFill>
              <a:effectLst/>
              <a:latin typeface="+mn-lt"/>
              <a:ea typeface="+mn-ea"/>
              <a:cs typeface="+mn-cs"/>
            </a:rPr>
            <a:t>年度から令和</a:t>
          </a:r>
          <a:r>
            <a:rPr kumimoji="1" lang="ja-JP" altLang="en-US" sz="1300">
              <a:solidFill>
                <a:schemeClr val="dk1"/>
              </a:solidFill>
              <a:effectLst/>
              <a:latin typeface="+mn-lt"/>
              <a:ea typeface="+mn-ea"/>
              <a:cs typeface="+mn-cs"/>
            </a:rPr>
            <a:t>６</a:t>
          </a:r>
          <a:r>
            <a:rPr kumimoji="1" lang="ja-JP" altLang="ja-JP" sz="1300">
              <a:solidFill>
                <a:schemeClr val="dk1"/>
              </a:solidFill>
              <a:effectLst/>
              <a:latin typeface="+mn-lt"/>
              <a:ea typeface="+mn-ea"/>
              <a:cs typeface="+mn-cs"/>
            </a:rPr>
            <a:t>年度にかけては</a:t>
          </a:r>
          <a:r>
            <a:rPr kumimoji="1" lang="en-US" altLang="ja-JP" sz="1300">
              <a:solidFill>
                <a:schemeClr val="dk1"/>
              </a:solidFill>
              <a:effectLst/>
              <a:latin typeface="+mn-lt"/>
              <a:ea typeface="+mn-ea"/>
              <a:cs typeface="+mn-cs"/>
            </a:rPr>
            <a:t>500,592</a:t>
          </a:r>
          <a:r>
            <a:rPr kumimoji="1" lang="ja-JP" altLang="ja-JP" sz="1300">
              <a:solidFill>
                <a:schemeClr val="dk1"/>
              </a:solidFill>
              <a:effectLst/>
              <a:latin typeface="+mn-lt"/>
              <a:ea typeface="+mn-ea"/>
              <a:cs typeface="+mn-cs"/>
            </a:rPr>
            <a:t>千円減となった。</a:t>
          </a:r>
          <a:endParaRPr lang="ja-JP" altLang="ja-JP" sz="1300">
            <a:effectLst/>
          </a:endParaRPr>
        </a:p>
        <a:p>
          <a:r>
            <a:rPr kumimoji="1" lang="ja-JP" altLang="ja-JP" sz="1300">
              <a:solidFill>
                <a:schemeClr val="dk1"/>
              </a:solidFill>
              <a:effectLst/>
              <a:latin typeface="+mn-lt"/>
              <a:ea typeface="+mn-ea"/>
              <a:cs typeface="+mn-cs"/>
            </a:rPr>
            <a:t>　減債基金は</a:t>
          </a:r>
          <a:r>
            <a:rPr kumimoji="1" lang="en-US" altLang="ja-JP" sz="1300">
              <a:solidFill>
                <a:schemeClr val="dk1"/>
              </a:solidFill>
              <a:effectLst/>
              <a:latin typeface="+mn-lt"/>
              <a:ea typeface="+mn-ea"/>
              <a:cs typeface="+mn-cs"/>
            </a:rPr>
            <a:t>15,745</a:t>
          </a:r>
          <a:r>
            <a:rPr kumimoji="1" lang="ja-JP" altLang="ja-JP" sz="1300">
              <a:solidFill>
                <a:schemeClr val="dk1"/>
              </a:solidFill>
              <a:effectLst/>
              <a:latin typeface="+mn-lt"/>
              <a:ea typeface="+mn-ea"/>
              <a:cs typeface="+mn-cs"/>
            </a:rPr>
            <a:t>千円増となったが、</a:t>
          </a:r>
          <a:r>
            <a:rPr kumimoji="1" lang="ja-JP" altLang="en-US" sz="1300">
              <a:solidFill>
                <a:schemeClr val="dk1"/>
              </a:solidFill>
              <a:effectLst/>
              <a:latin typeface="+mn-lt"/>
              <a:ea typeface="+mn-ea"/>
              <a:cs typeface="+mn-cs"/>
            </a:rPr>
            <a:t>そ</a:t>
          </a:r>
          <a:r>
            <a:rPr kumimoji="1" lang="ja-JP" altLang="ja-JP" sz="1300">
              <a:solidFill>
                <a:schemeClr val="dk1"/>
              </a:solidFill>
              <a:effectLst/>
              <a:latin typeface="+mn-lt"/>
              <a:ea typeface="+mn-ea"/>
              <a:cs typeface="+mn-cs"/>
            </a:rPr>
            <a:t>の他の特定目的基金の福祉基金が</a:t>
          </a:r>
          <a:r>
            <a:rPr kumimoji="1" lang="en-US" altLang="ja-JP" sz="1300">
              <a:solidFill>
                <a:schemeClr val="dk1"/>
              </a:solidFill>
              <a:effectLst/>
              <a:latin typeface="+mn-lt"/>
              <a:ea typeface="+mn-ea"/>
              <a:cs typeface="+mn-cs"/>
            </a:rPr>
            <a:t>52,430</a:t>
          </a:r>
          <a:r>
            <a:rPr kumimoji="1" lang="ja-JP" altLang="ja-JP" sz="1300">
              <a:solidFill>
                <a:schemeClr val="dk1"/>
              </a:solidFill>
              <a:effectLst/>
              <a:latin typeface="+mn-lt"/>
              <a:ea typeface="+mn-ea"/>
              <a:cs typeface="+mn-cs"/>
            </a:rPr>
            <a:t>千円減、公共施設等整備基金が</a:t>
          </a:r>
          <a:r>
            <a:rPr kumimoji="1" lang="en-US" altLang="ja-JP" sz="1300">
              <a:solidFill>
                <a:schemeClr val="dk1"/>
              </a:solidFill>
              <a:effectLst/>
              <a:latin typeface="+mn-lt"/>
              <a:ea typeface="+mn-ea"/>
              <a:cs typeface="+mn-cs"/>
            </a:rPr>
            <a:t>183,500</a:t>
          </a:r>
          <a:r>
            <a:rPr kumimoji="1" lang="ja-JP" altLang="ja-JP" sz="1300">
              <a:solidFill>
                <a:schemeClr val="dk1"/>
              </a:solidFill>
              <a:effectLst/>
              <a:latin typeface="+mn-lt"/>
              <a:ea typeface="+mn-ea"/>
              <a:cs typeface="+mn-cs"/>
            </a:rPr>
            <a:t>千円減等となり、基金全体では減となったもの。</a:t>
          </a:r>
          <a:endParaRPr lang="ja-JP" altLang="ja-JP" sz="1300">
            <a:effectLst/>
          </a:endParaRPr>
        </a:p>
        <a:p>
          <a:r>
            <a:rPr kumimoji="1" lang="ja-JP" altLang="ja-JP" sz="1300">
              <a:solidFill>
                <a:schemeClr val="dk1"/>
              </a:solidFill>
              <a:effectLst/>
              <a:latin typeface="+mn-lt"/>
              <a:ea typeface="+mn-ea"/>
              <a:cs typeface="+mn-cs"/>
            </a:rPr>
            <a:t>（今後の方針）</a:t>
          </a:r>
          <a:endParaRPr lang="ja-JP" altLang="ja-JP" sz="1300">
            <a:effectLst/>
          </a:endParaRPr>
        </a:p>
        <a:p>
          <a:r>
            <a:rPr kumimoji="1" lang="ja-JP" altLang="ja-JP" sz="1300">
              <a:solidFill>
                <a:schemeClr val="dk1"/>
              </a:solidFill>
              <a:effectLst/>
              <a:latin typeface="+mn-lt"/>
              <a:ea typeface="+mn-ea"/>
              <a:cs typeface="+mn-cs"/>
            </a:rPr>
            <a:t>　歳入においては人口減少による税収や普通交付税の減少が見込まれ</a:t>
          </a:r>
          <a:r>
            <a:rPr kumimoji="1" lang="ja-JP" altLang="en-US" sz="1300">
              <a:solidFill>
                <a:schemeClr val="dk1"/>
              </a:solidFill>
              <a:effectLst/>
              <a:latin typeface="+mn-lt"/>
              <a:ea typeface="+mn-ea"/>
              <a:cs typeface="+mn-cs"/>
            </a:rPr>
            <a:t>るほか</a:t>
          </a: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物価高騰等による財源不足により、基金の取り崩しが大きくな</a:t>
          </a:r>
          <a:r>
            <a:rPr kumimoji="1" lang="ja-JP" altLang="ja-JP" sz="1300">
              <a:solidFill>
                <a:schemeClr val="dk1"/>
              </a:solidFill>
              <a:effectLst/>
              <a:latin typeface="+mn-lt"/>
              <a:ea typeface="+mn-ea"/>
              <a:cs typeface="+mn-cs"/>
            </a:rPr>
            <a:t>る見込みである</a:t>
          </a:r>
          <a:r>
            <a:rPr kumimoji="1" lang="ja-JP" altLang="en-US" sz="1300">
              <a:solidFill>
                <a:schemeClr val="dk1"/>
              </a:solidFill>
              <a:effectLst/>
              <a:latin typeface="+mn-lt"/>
              <a:ea typeface="+mn-ea"/>
              <a:cs typeface="+mn-cs"/>
            </a:rPr>
            <a:t>ことから、事業の実施にあたっては、可能な限り国県補助金等の財源確保に努める必要がある。</a:t>
          </a:r>
          <a:endParaRPr kumimoji="1" lang="en-US" altLang="ja-JP" sz="1300">
            <a:solidFill>
              <a:schemeClr val="dk1"/>
            </a:solidFill>
            <a:effectLst/>
            <a:latin typeface="+mn-lt"/>
            <a:ea typeface="+mn-ea"/>
            <a:cs typeface="+mn-cs"/>
          </a:endParaRPr>
        </a:p>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歳出においては</a:t>
          </a:r>
          <a:r>
            <a:rPr kumimoji="1" lang="ja-JP" altLang="en-US" sz="1300">
              <a:solidFill>
                <a:schemeClr val="dk1"/>
              </a:solidFill>
              <a:effectLst/>
              <a:latin typeface="+mn-lt"/>
              <a:ea typeface="+mn-ea"/>
              <a:cs typeface="+mn-cs"/>
            </a:rPr>
            <a:t>大幅な事務事業の見直しや</a:t>
          </a:r>
          <a:r>
            <a:rPr kumimoji="1" lang="ja-JP" altLang="ja-JP" sz="1300">
              <a:solidFill>
                <a:schemeClr val="dk1"/>
              </a:solidFill>
              <a:effectLst/>
              <a:latin typeface="+mn-lt"/>
              <a:ea typeface="+mn-ea"/>
              <a:cs typeface="+mn-cs"/>
            </a:rPr>
            <a:t>公共施設の統合を含めた適正管理等により基金を確保し、行財政運営の維持にあたる必要がある。</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（基金の使途）</a:t>
          </a:r>
          <a:endParaRPr lang="ja-JP" altLang="ja-JP" sz="1200">
            <a:effectLst/>
          </a:endParaRPr>
        </a:p>
        <a:p>
          <a:r>
            <a:rPr kumimoji="1" lang="ja-JP" altLang="ja-JP" sz="1200">
              <a:solidFill>
                <a:schemeClr val="dk1"/>
              </a:solidFill>
              <a:effectLst/>
              <a:latin typeface="+mn-lt"/>
              <a:ea typeface="+mn-ea"/>
              <a:cs typeface="+mn-cs"/>
            </a:rPr>
            <a:t>　合併振興基金：合併に伴う地域の振興及び住民の一体感醸成。</a:t>
          </a:r>
          <a:endParaRPr lang="ja-JP" altLang="ja-JP" sz="1200">
            <a:effectLst/>
          </a:endParaRPr>
        </a:p>
        <a:p>
          <a:r>
            <a:rPr kumimoji="1" lang="ja-JP" altLang="ja-JP" sz="1200">
              <a:solidFill>
                <a:schemeClr val="dk1"/>
              </a:solidFill>
              <a:effectLst/>
              <a:latin typeface="+mn-lt"/>
              <a:ea typeface="+mn-ea"/>
              <a:cs typeface="+mn-cs"/>
            </a:rPr>
            <a:t>　福祉基金：町民の保健福祉の増進。</a:t>
          </a:r>
          <a:endParaRPr lang="ja-JP" altLang="ja-JP" sz="1200">
            <a:effectLst/>
          </a:endParaRPr>
        </a:p>
        <a:p>
          <a:r>
            <a:rPr kumimoji="1" lang="ja-JP" altLang="ja-JP" sz="1200">
              <a:solidFill>
                <a:schemeClr val="dk1"/>
              </a:solidFill>
              <a:effectLst/>
              <a:latin typeface="+mn-lt"/>
              <a:ea typeface="+mn-ea"/>
              <a:cs typeface="+mn-cs"/>
            </a:rPr>
            <a:t>　ふるさと創生基金：伝統、文化、産業等を活かした特色のある町づくり。</a:t>
          </a:r>
          <a:endParaRPr lang="ja-JP" altLang="ja-JP" sz="1200">
            <a:effectLst/>
          </a:endParaRPr>
        </a:p>
        <a:p>
          <a:r>
            <a:rPr kumimoji="1" lang="ja-JP" altLang="ja-JP" sz="1200">
              <a:solidFill>
                <a:schemeClr val="dk1"/>
              </a:solidFill>
              <a:effectLst/>
              <a:latin typeface="+mn-lt"/>
              <a:ea typeface="+mn-ea"/>
              <a:cs typeface="+mn-cs"/>
            </a:rPr>
            <a:t>　公共施設等整備基金：町が行う公共施設その他の施設の整備。</a:t>
          </a:r>
          <a:endParaRPr lang="ja-JP" altLang="ja-JP" sz="1200">
            <a:effectLst/>
          </a:endParaRPr>
        </a:p>
        <a:p>
          <a:r>
            <a:rPr kumimoji="1" lang="ja-JP" altLang="ja-JP" sz="1200">
              <a:solidFill>
                <a:schemeClr val="dk1"/>
              </a:solidFill>
              <a:effectLst/>
              <a:latin typeface="+mn-lt"/>
              <a:ea typeface="+mn-ea"/>
              <a:cs typeface="+mn-cs"/>
            </a:rPr>
            <a:t>　農山漁村地域活性化基金：農山漁村地域の活性化を図る。</a:t>
          </a:r>
          <a:endParaRPr lang="ja-JP" altLang="ja-JP" sz="1200">
            <a:effectLst/>
          </a:endParaRPr>
        </a:p>
        <a:p>
          <a:r>
            <a:rPr kumimoji="1" lang="ja-JP" altLang="ja-JP" sz="1200">
              <a:solidFill>
                <a:schemeClr val="dk1"/>
              </a:solidFill>
              <a:effectLst/>
              <a:latin typeface="+mn-lt"/>
              <a:ea typeface="+mn-ea"/>
              <a:cs typeface="+mn-cs"/>
            </a:rPr>
            <a:t>（増減理由）</a:t>
          </a:r>
          <a:endParaRPr lang="ja-JP" altLang="ja-JP" sz="1200">
            <a:effectLst/>
          </a:endParaRPr>
        </a:p>
        <a:p>
          <a:r>
            <a:rPr kumimoji="1" lang="ja-JP" altLang="ja-JP" sz="1200">
              <a:solidFill>
                <a:schemeClr val="dk1"/>
              </a:solidFill>
              <a:effectLst/>
              <a:latin typeface="+mn-lt"/>
              <a:ea typeface="+mn-ea"/>
              <a:cs typeface="+mn-cs"/>
            </a:rPr>
            <a:t>　福祉基金：積立額が</a:t>
          </a:r>
          <a:r>
            <a:rPr kumimoji="1" lang="en-US" altLang="ja-JP" sz="1200">
              <a:solidFill>
                <a:schemeClr val="dk1"/>
              </a:solidFill>
              <a:effectLst/>
              <a:latin typeface="+mn-lt"/>
              <a:ea typeface="+mn-ea"/>
              <a:cs typeface="+mn-cs"/>
            </a:rPr>
            <a:t>14,970</a:t>
          </a:r>
          <a:r>
            <a:rPr kumimoji="1" lang="ja-JP" altLang="ja-JP" sz="1200">
              <a:solidFill>
                <a:schemeClr val="dk1"/>
              </a:solidFill>
              <a:effectLst/>
              <a:latin typeface="+mn-lt"/>
              <a:ea typeface="+mn-ea"/>
              <a:cs typeface="+mn-cs"/>
            </a:rPr>
            <a:t>千円（ふるさと納税分）であったのに対し、各事業に充当するための取崩額が</a:t>
          </a:r>
          <a:r>
            <a:rPr kumimoji="1" lang="en-US" altLang="ja-JP" sz="1200">
              <a:solidFill>
                <a:schemeClr val="dk1"/>
              </a:solidFill>
              <a:effectLst/>
              <a:latin typeface="+mn-lt"/>
              <a:ea typeface="+mn-ea"/>
              <a:cs typeface="+mn-cs"/>
            </a:rPr>
            <a:t>67,400</a:t>
          </a:r>
          <a:r>
            <a:rPr kumimoji="1" lang="ja-JP" altLang="ja-JP" sz="1200">
              <a:solidFill>
                <a:schemeClr val="dk1"/>
              </a:solidFill>
              <a:effectLst/>
              <a:latin typeface="+mn-lt"/>
              <a:ea typeface="+mn-ea"/>
              <a:cs typeface="+mn-cs"/>
            </a:rPr>
            <a:t>千円であり</a:t>
          </a:r>
          <a:r>
            <a:rPr kumimoji="1" lang="ja-JP" altLang="en-US" sz="1200">
              <a:solidFill>
                <a:schemeClr val="dk1"/>
              </a:solidFill>
              <a:effectLst/>
              <a:latin typeface="+mn-lt"/>
              <a:ea typeface="+mn-ea"/>
              <a:cs typeface="+mn-cs"/>
            </a:rPr>
            <a:t>、</a:t>
          </a:r>
          <a:r>
            <a:rPr kumimoji="1" lang="en-US" altLang="ja-JP" sz="1200">
              <a:solidFill>
                <a:schemeClr val="dk1"/>
              </a:solidFill>
              <a:effectLst/>
              <a:latin typeface="+mn-lt"/>
              <a:ea typeface="+mn-ea"/>
              <a:cs typeface="+mn-cs"/>
            </a:rPr>
            <a:t>52,430</a:t>
          </a:r>
          <a:r>
            <a:rPr kumimoji="1" lang="ja-JP" altLang="ja-JP" sz="1200">
              <a:solidFill>
                <a:schemeClr val="dk1"/>
              </a:solidFill>
              <a:effectLst/>
              <a:latin typeface="+mn-lt"/>
              <a:ea typeface="+mn-ea"/>
              <a:cs typeface="+mn-cs"/>
            </a:rPr>
            <a:t>千円減となったもの。</a:t>
          </a:r>
          <a:endParaRPr lang="ja-JP" altLang="ja-JP" sz="1200">
            <a:effectLst/>
          </a:endParaRPr>
        </a:p>
        <a:p>
          <a:r>
            <a:rPr kumimoji="1" lang="ja-JP" altLang="ja-JP" sz="1200">
              <a:solidFill>
                <a:schemeClr val="dk1"/>
              </a:solidFill>
              <a:effectLst/>
              <a:latin typeface="+mn-lt"/>
              <a:ea typeface="+mn-ea"/>
              <a:cs typeface="+mn-cs"/>
            </a:rPr>
            <a:t>　公共施設等整備基金：積立額が</a:t>
          </a:r>
          <a:r>
            <a:rPr kumimoji="1" lang="en-US" altLang="ja-JP" sz="1200">
              <a:solidFill>
                <a:schemeClr val="dk1"/>
              </a:solidFill>
              <a:effectLst/>
              <a:latin typeface="+mn-lt"/>
              <a:ea typeface="+mn-ea"/>
              <a:cs typeface="+mn-cs"/>
            </a:rPr>
            <a:t>3,200</a:t>
          </a:r>
          <a:r>
            <a:rPr kumimoji="1" lang="ja-JP" altLang="ja-JP" sz="1200">
              <a:solidFill>
                <a:schemeClr val="dk1"/>
              </a:solidFill>
              <a:effectLst/>
              <a:latin typeface="+mn-lt"/>
              <a:ea typeface="+mn-ea"/>
              <a:cs typeface="+mn-cs"/>
            </a:rPr>
            <a:t>千円であったのに対し、</a:t>
          </a:r>
          <a:r>
            <a:rPr kumimoji="1" lang="ja-JP" altLang="en-US" sz="1200">
              <a:solidFill>
                <a:schemeClr val="dk1"/>
              </a:solidFill>
              <a:effectLst/>
              <a:latin typeface="+mn-lt"/>
              <a:ea typeface="+mn-ea"/>
              <a:cs typeface="+mn-cs"/>
            </a:rPr>
            <a:t>庁舎改修等</a:t>
          </a:r>
          <a:r>
            <a:rPr kumimoji="1" lang="ja-JP" altLang="ja-JP" sz="1200">
              <a:solidFill>
                <a:schemeClr val="dk1"/>
              </a:solidFill>
              <a:effectLst/>
              <a:latin typeface="+mn-lt"/>
              <a:ea typeface="+mn-ea"/>
              <a:cs typeface="+mn-cs"/>
            </a:rPr>
            <a:t>事業に充当するための取崩額が</a:t>
          </a:r>
          <a:r>
            <a:rPr kumimoji="1" lang="en-US" altLang="ja-JP" sz="1200">
              <a:solidFill>
                <a:schemeClr val="dk1"/>
              </a:solidFill>
              <a:effectLst/>
              <a:latin typeface="+mn-lt"/>
              <a:ea typeface="+mn-ea"/>
              <a:cs typeface="+mn-cs"/>
            </a:rPr>
            <a:t>186,700</a:t>
          </a:r>
          <a:r>
            <a:rPr kumimoji="1" lang="ja-JP" altLang="ja-JP" sz="1200">
              <a:solidFill>
                <a:schemeClr val="dk1"/>
              </a:solidFill>
              <a:effectLst/>
              <a:latin typeface="+mn-lt"/>
              <a:ea typeface="+mn-ea"/>
              <a:cs typeface="+mn-cs"/>
            </a:rPr>
            <a:t>千円であり、</a:t>
          </a:r>
          <a:r>
            <a:rPr kumimoji="1" lang="en-US" altLang="ja-JP" sz="1200">
              <a:solidFill>
                <a:schemeClr val="dk1"/>
              </a:solidFill>
              <a:effectLst/>
              <a:latin typeface="+mn-lt"/>
              <a:ea typeface="+mn-ea"/>
              <a:cs typeface="+mn-cs"/>
            </a:rPr>
            <a:t>183,500</a:t>
          </a:r>
          <a:r>
            <a:rPr kumimoji="1" lang="ja-JP" altLang="ja-JP" sz="1200">
              <a:solidFill>
                <a:schemeClr val="dk1"/>
              </a:solidFill>
              <a:effectLst/>
              <a:latin typeface="+mn-lt"/>
              <a:ea typeface="+mn-ea"/>
              <a:cs typeface="+mn-cs"/>
            </a:rPr>
            <a:t>千円減となったもの。</a:t>
          </a:r>
          <a:endParaRPr lang="ja-JP" altLang="ja-JP" sz="1200">
            <a:effectLst/>
          </a:endParaRPr>
        </a:p>
        <a:p>
          <a:r>
            <a:rPr kumimoji="1" lang="ja-JP" altLang="ja-JP" sz="1200">
              <a:solidFill>
                <a:schemeClr val="dk1"/>
              </a:solidFill>
              <a:effectLst/>
              <a:latin typeface="+mn-lt"/>
              <a:ea typeface="+mn-ea"/>
              <a:cs typeface="+mn-cs"/>
            </a:rPr>
            <a:t>　ふるさと創生基金：積立額が</a:t>
          </a:r>
          <a:r>
            <a:rPr kumimoji="1" lang="en-US" altLang="ja-JP" sz="1200">
              <a:solidFill>
                <a:schemeClr val="dk1"/>
              </a:solidFill>
              <a:effectLst/>
              <a:latin typeface="+mn-lt"/>
              <a:ea typeface="+mn-ea"/>
              <a:cs typeface="+mn-cs"/>
            </a:rPr>
            <a:t>7,838</a:t>
          </a:r>
          <a:r>
            <a:rPr kumimoji="1" lang="ja-JP" altLang="ja-JP" sz="1200">
              <a:solidFill>
                <a:schemeClr val="dk1"/>
              </a:solidFill>
              <a:effectLst/>
              <a:latin typeface="+mn-lt"/>
              <a:ea typeface="+mn-ea"/>
              <a:cs typeface="+mn-cs"/>
            </a:rPr>
            <a:t>千円（ふるさと納税）であったのに対し、各事業に充当するための取崩額が</a:t>
          </a:r>
          <a:r>
            <a:rPr kumimoji="1" lang="en-US" altLang="ja-JP" sz="1200">
              <a:solidFill>
                <a:schemeClr val="dk1"/>
              </a:solidFill>
              <a:effectLst/>
              <a:latin typeface="+mn-lt"/>
              <a:ea typeface="+mn-ea"/>
              <a:cs typeface="+mn-cs"/>
            </a:rPr>
            <a:t>49,750</a:t>
          </a:r>
          <a:r>
            <a:rPr kumimoji="1" lang="ja-JP" altLang="ja-JP" sz="1200">
              <a:solidFill>
                <a:schemeClr val="dk1"/>
              </a:solidFill>
              <a:effectLst/>
              <a:latin typeface="+mn-lt"/>
              <a:ea typeface="+mn-ea"/>
              <a:cs typeface="+mn-cs"/>
            </a:rPr>
            <a:t>千円であり、</a:t>
          </a:r>
          <a:r>
            <a:rPr kumimoji="1" lang="en-US" altLang="ja-JP" sz="1200">
              <a:solidFill>
                <a:schemeClr val="dk1"/>
              </a:solidFill>
              <a:effectLst/>
              <a:latin typeface="+mn-lt"/>
              <a:ea typeface="+mn-ea"/>
              <a:cs typeface="+mn-cs"/>
            </a:rPr>
            <a:t>41,912</a:t>
          </a:r>
          <a:r>
            <a:rPr kumimoji="1" lang="ja-JP" altLang="ja-JP" sz="1200">
              <a:solidFill>
                <a:schemeClr val="dk1"/>
              </a:solidFill>
              <a:effectLst/>
              <a:latin typeface="+mn-lt"/>
              <a:ea typeface="+mn-ea"/>
              <a:cs typeface="+mn-cs"/>
            </a:rPr>
            <a:t>千円減となったもの。</a:t>
          </a:r>
          <a:endParaRPr lang="ja-JP" altLang="ja-JP" sz="1200">
            <a:effectLst/>
          </a:endParaRPr>
        </a:p>
        <a:p>
          <a:r>
            <a:rPr kumimoji="1" lang="ja-JP" altLang="ja-JP" sz="1200">
              <a:solidFill>
                <a:schemeClr val="dk1"/>
              </a:solidFill>
              <a:effectLst/>
              <a:latin typeface="+mn-lt"/>
              <a:ea typeface="+mn-ea"/>
              <a:cs typeface="+mn-cs"/>
            </a:rPr>
            <a:t>（今後の方針）</a:t>
          </a:r>
          <a:endParaRPr lang="ja-JP" altLang="ja-JP" sz="1200">
            <a:effectLst/>
          </a:endParaRPr>
        </a:p>
        <a:p>
          <a:r>
            <a:rPr kumimoji="1" lang="ja-JP" altLang="ja-JP" sz="1200">
              <a:solidFill>
                <a:schemeClr val="dk1"/>
              </a:solidFill>
              <a:effectLst/>
              <a:latin typeface="+mn-lt"/>
              <a:ea typeface="+mn-ea"/>
              <a:cs typeface="+mn-cs"/>
            </a:rPr>
            <a:t>　福祉基金は、着実に増大している社会保障費に対し、町民サービスのレベルを維持していくため、取り崩しは避けられない。その他の特定目的金についても財源不足により継続的な活用が見込まれるものの、これ以上の基金残高の減は一般的な公共サービス低下を招く恐れもあるため、機構改革や公共施設の統合、行政サービスの電子化などを進め、人件費を含む全ての事業で事業の廃止を含む見直しを進めることにより取崩額の抑制を図る。積立については、ふるさと納税を含め積立額の確保に努める。</a:t>
          </a:r>
          <a:endParaRPr lang="ja-JP" altLang="ja-JP" sz="12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（増減理由）</a:t>
          </a:r>
          <a:endParaRPr lang="ja-JP" altLang="ja-JP" sz="1300">
            <a:effectLst/>
          </a:endParaRPr>
        </a:p>
        <a:p>
          <a:r>
            <a:rPr kumimoji="1" lang="ja-JP" altLang="ja-JP" sz="1300">
              <a:solidFill>
                <a:schemeClr val="dk1"/>
              </a:solidFill>
              <a:effectLst/>
              <a:latin typeface="+mn-lt"/>
              <a:ea typeface="+mn-ea"/>
              <a:cs typeface="+mn-cs"/>
            </a:rPr>
            <a:t>　決算剰余金及びふるさと納税分等</a:t>
          </a:r>
          <a:r>
            <a:rPr kumimoji="1" lang="en-US" altLang="ja-JP" sz="1300">
              <a:solidFill>
                <a:schemeClr val="dk1"/>
              </a:solidFill>
              <a:effectLst/>
              <a:latin typeface="+mn-lt"/>
              <a:ea typeface="+mn-ea"/>
              <a:cs typeface="+mn-cs"/>
            </a:rPr>
            <a:t>69,408</a:t>
          </a:r>
          <a:r>
            <a:rPr kumimoji="1" lang="ja-JP" altLang="ja-JP" sz="1300">
              <a:solidFill>
                <a:schemeClr val="dk1"/>
              </a:solidFill>
              <a:effectLst/>
              <a:latin typeface="+mn-lt"/>
              <a:ea typeface="+mn-ea"/>
              <a:cs typeface="+mn-cs"/>
            </a:rPr>
            <a:t>千円を積立てたが、</a:t>
          </a:r>
          <a:r>
            <a:rPr kumimoji="1" lang="en-US" altLang="ja-JP" sz="1300">
              <a:solidFill>
                <a:schemeClr val="dk1"/>
              </a:solidFill>
              <a:effectLst/>
              <a:latin typeface="+mn-lt"/>
              <a:ea typeface="+mn-ea"/>
              <a:cs typeface="+mn-cs"/>
            </a:rPr>
            <a:t>570,000</a:t>
          </a:r>
          <a:r>
            <a:rPr kumimoji="1" lang="ja-JP" altLang="ja-JP" sz="1300">
              <a:solidFill>
                <a:schemeClr val="dk1"/>
              </a:solidFill>
              <a:effectLst/>
              <a:latin typeface="+mn-lt"/>
              <a:ea typeface="+mn-ea"/>
              <a:cs typeface="+mn-cs"/>
            </a:rPr>
            <a:t>千円を取り崩したことにより減額となった。</a:t>
          </a:r>
          <a:endParaRPr lang="ja-JP" altLang="ja-JP" sz="1300">
            <a:effectLst/>
          </a:endParaRPr>
        </a:p>
        <a:p>
          <a:r>
            <a:rPr kumimoji="1" lang="ja-JP" altLang="ja-JP" sz="1300">
              <a:solidFill>
                <a:schemeClr val="dk1"/>
              </a:solidFill>
              <a:effectLst/>
              <a:latin typeface="+mn-lt"/>
              <a:ea typeface="+mn-ea"/>
              <a:cs typeface="+mn-cs"/>
            </a:rPr>
            <a:t>（今後の方針）</a:t>
          </a:r>
          <a:endParaRPr lang="ja-JP" altLang="ja-JP" sz="1300">
            <a:effectLst/>
          </a:endParaRPr>
        </a:p>
        <a:p>
          <a:r>
            <a:rPr kumimoji="1" lang="ja-JP" altLang="ja-JP" sz="1300">
              <a:solidFill>
                <a:schemeClr val="dk1"/>
              </a:solidFill>
              <a:effectLst/>
              <a:latin typeface="+mn-lt"/>
              <a:ea typeface="+mn-ea"/>
              <a:cs typeface="+mn-cs"/>
            </a:rPr>
            <a:t>　財政状況が厳しさを増す中、取り崩しが積み立てを上回る状況が続き残高は減少していく見込み。人口減少が続く町の規模に合わせた事業のダウンサイジングを徹底することで繰入れの抑制を図りつつ、町民サービスの質量の低下を招かないよう留意して適宜適切に積立額をコントロールし、有利な基金運用も含め基金の有効活用を図る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（増減理由）</a:t>
          </a:r>
          <a:endParaRPr lang="ja-JP" altLang="ja-JP" sz="1300">
            <a:effectLst/>
          </a:endParaRPr>
        </a:p>
        <a:p>
          <a:r>
            <a:rPr kumimoji="1" lang="ja-JP" altLang="ja-JP" sz="1300">
              <a:solidFill>
                <a:schemeClr val="dk1"/>
              </a:solidFill>
              <a:effectLst/>
              <a:latin typeface="+mn-lt"/>
              <a:ea typeface="+mn-ea"/>
              <a:cs typeface="+mn-cs"/>
            </a:rPr>
            <a:t>　臨時財政対策債償還基金費分</a:t>
          </a:r>
          <a:r>
            <a:rPr kumimoji="1" lang="en-US" altLang="ja-JP" sz="1300">
              <a:solidFill>
                <a:schemeClr val="dk1"/>
              </a:solidFill>
              <a:effectLst/>
              <a:latin typeface="+mn-lt"/>
              <a:ea typeface="+mn-ea"/>
              <a:cs typeface="+mn-cs"/>
            </a:rPr>
            <a:t>33,010</a:t>
          </a:r>
          <a:r>
            <a:rPr kumimoji="1" lang="ja-JP" altLang="ja-JP" sz="1300">
              <a:solidFill>
                <a:schemeClr val="dk1"/>
              </a:solidFill>
              <a:effectLst/>
              <a:latin typeface="+mn-lt"/>
              <a:ea typeface="+mn-ea"/>
              <a:cs typeface="+mn-cs"/>
            </a:rPr>
            <a:t>千円を積立て、公債費償還金増額相当分として</a:t>
          </a:r>
          <a:r>
            <a:rPr kumimoji="1" lang="en-US" altLang="ja-JP" sz="1300">
              <a:solidFill>
                <a:schemeClr val="dk1"/>
              </a:solidFill>
              <a:effectLst/>
              <a:latin typeface="+mn-lt"/>
              <a:ea typeface="+mn-ea"/>
              <a:cs typeface="+mn-cs"/>
            </a:rPr>
            <a:t>4,240</a:t>
          </a:r>
          <a:r>
            <a:rPr kumimoji="1" lang="ja-JP" altLang="ja-JP" sz="1300">
              <a:solidFill>
                <a:schemeClr val="dk1"/>
              </a:solidFill>
              <a:effectLst/>
              <a:latin typeface="+mn-lt"/>
              <a:ea typeface="+mn-ea"/>
              <a:cs typeface="+mn-cs"/>
            </a:rPr>
            <a:t>千円の繰入を行ったこと</a:t>
          </a:r>
          <a:r>
            <a:rPr kumimoji="1" lang="ja-JP" altLang="en-US" sz="1300">
              <a:solidFill>
                <a:schemeClr val="dk1"/>
              </a:solidFill>
              <a:effectLst/>
              <a:latin typeface="+mn-lt"/>
              <a:ea typeface="+mn-ea"/>
              <a:cs typeface="+mn-cs"/>
            </a:rPr>
            <a:t>等</a:t>
          </a:r>
          <a:r>
            <a:rPr kumimoji="1" lang="ja-JP" altLang="ja-JP" sz="1300">
              <a:solidFill>
                <a:schemeClr val="dk1"/>
              </a:solidFill>
              <a:effectLst/>
              <a:latin typeface="+mn-lt"/>
              <a:ea typeface="+mn-ea"/>
              <a:cs typeface="+mn-cs"/>
            </a:rPr>
            <a:t>により</a:t>
          </a:r>
          <a:r>
            <a:rPr kumimoji="1" lang="en-US" altLang="ja-JP" sz="1300">
              <a:solidFill>
                <a:schemeClr val="dk1"/>
              </a:solidFill>
              <a:effectLst/>
              <a:latin typeface="+mn-lt"/>
              <a:ea typeface="+mn-ea"/>
              <a:cs typeface="+mn-cs"/>
            </a:rPr>
            <a:t>15,745</a:t>
          </a:r>
          <a:r>
            <a:rPr kumimoji="1" lang="ja-JP" altLang="ja-JP" sz="1300">
              <a:solidFill>
                <a:schemeClr val="dk1"/>
              </a:solidFill>
              <a:effectLst/>
              <a:latin typeface="+mn-lt"/>
              <a:ea typeface="+mn-ea"/>
              <a:cs typeface="+mn-cs"/>
            </a:rPr>
            <a:t>千円増となった。</a:t>
          </a:r>
          <a:endParaRPr lang="ja-JP" altLang="ja-JP" sz="1300">
            <a:effectLst/>
          </a:endParaRPr>
        </a:p>
        <a:p>
          <a:r>
            <a:rPr kumimoji="1" lang="ja-JP" altLang="ja-JP" sz="1300">
              <a:solidFill>
                <a:schemeClr val="dk1"/>
              </a:solidFill>
              <a:effectLst/>
              <a:latin typeface="+mn-lt"/>
              <a:ea typeface="+mn-ea"/>
              <a:cs typeface="+mn-cs"/>
            </a:rPr>
            <a:t>（今後の方針）</a:t>
          </a:r>
          <a:endParaRPr lang="ja-JP" altLang="ja-JP" sz="1300">
            <a:effectLst/>
          </a:endParaRPr>
        </a:p>
        <a:p>
          <a:r>
            <a:rPr kumimoji="1" lang="ja-JP" altLang="ja-JP" sz="1300">
              <a:solidFill>
                <a:schemeClr val="dk1"/>
              </a:solidFill>
              <a:effectLst/>
              <a:latin typeface="+mn-lt"/>
              <a:ea typeface="+mn-ea"/>
              <a:cs typeface="+mn-cs"/>
            </a:rPr>
            <a:t>　健康福祉総合センターや大野小学校改築事業等の大型事業が今後見込まれることから、減債基金の残高も減少していくことが見込まれ、今後も残高を維持するため計画的な起債発行を図る。</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243A223-6B3C-4B21-9A2E-2D88F57768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DBCC3BF-DEA6-4432-A046-0EE8960261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EB1E1AFC-6C8D-44D3-9DE7-88582BB6A7A5}"/>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601C4BED-630F-481A-98F9-1A4B511FD10E}"/>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6" name="正方形/長方形 5">
          <a:extLst>
            <a:ext uri="{FF2B5EF4-FFF2-40B4-BE49-F238E27FC236}">
              <a16:creationId xmlns:a16="http://schemas.microsoft.com/office/drawing/2014/main" id="{C55C7FB4-57ED-4BE2-9941-1A4BC8AF5558}"/>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7" name="正方形/長方形 6">
          <a:extLst>
            <a:ext uri="{FF2B5EF4-FFF2-40B4-BE49-F238E27FC236}">
              <a16:creationId xmlns:a16="http://schemas.microsoft.com/office/drawing/2014/main" id="{795EB978-3477-43A0-9D19-1057EED15CCD}"/>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85870580-BFD5-49A3-AD9F-E6ACFE5339DE}"/>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A484791F-95AC-4328-B485-77F47C165CA3}"/>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6890D490-D256-414C-91D0-0DD4ECDFB658}"/>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8675E867-CE7B-42A9-9AE8-7FF62D3A0D6E}"/>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岩手県洋野町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6DEA707B-BA7A-4C06-A0BA-5DA615D19C8D}"/>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9265F951-582F-4892-B4A0-AC6AE620B3A5}"/>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95A4AD78-A54F-42B9-81D4-BA7C53473C69}"/>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579C0F91-E4D9-455C-897D-7316CEC5EA82}"/>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700CCD20-9A5A-4D46-A225-42B8C1AA7D30}"/>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70A260FA-FC40-44C0-86E1-E44F8620AA64}"/>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14,739
14,656
302.92
11,546,655
11,414,400
121,359
6,917,363
9,197,483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53547D78-BD69-4A12-AE61-4DB654DC5DF4}"/>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8D0192A0-0183-4656-8DFC-8DA5980AED25}"/>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078D842C-E0E7-46CE-B8C2-25C5AED9940C}"/>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8018E39F-733A-4093-8E3F-58E489FBD404}"/>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A057595A-1805-4CF4-B932-EFDC09282B81}"/>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BB9918B1-51B6-4EB7-8F8A-037EBAAC6E56}"/>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ABCA5CA1-29C6-4489-B42C-94CFF31093FB}"/>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B75248A2-50F6-47F7-B36C-7A1D58A58EB9}"/>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E8D28B4C-D522-4FD4-81F0-BB95D3BE75F7}"/>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CE05F6C0-ED23-4D98-9FED-D46D25A8067A}"/>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FCD01E27-120E-4417-A36B-BDA281B8CACE}"/>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9A8E9918-D21F-47E3-94E2-E9271E4B1630}"/>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DA70D8CC-BC3E-46E5-A37D-D076939FF3E7}"/>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F0B5F049-B817-4E73-AE21-FE46D42FE6C4}"/>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DE2F6B6B-2430-4E3C-B2AA-6DAAB0FEC374}"/>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179A2BE7-C819-4B96-BABF-EEB874229355}"/>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0EC4846C-ECB8-47BE-A6C5-9709BF3A9D73}"/>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19ECB7FD-1B37-44C4-880F-652E74BD80D0}"/>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DD94B763-559D-4803-95E6-B2F691D52C80}"/>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43B006F2-7A49-4564-AB12-6ED1DEB8A85E}"/>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68C29DD7-ADC6-49CC-8324-E3ACA754BC80}"/>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06FC024D-2BF4-482E-BB16-A4334DE20BDA}"/>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3169A313-3895-42AC-AC15-E5305B7ACC17}"/>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B73BF4A6-6034-4ECD-A7E9-34C421BD1E0B}"/>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C06C8654-E95B-4445-A808-26A5A29408BD}"/>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[ 74.7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C67ECE56-4159-4367-AF5A-414830691B8D}"/>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693D6863-0F2F-45AB-986F-5CE41CE8D2F1}"/>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F3129CDD-B4F1-4135-B893-4F19FAF516BB}"/>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84075088-DB72-4F31-B261-7C39893EC044}"/>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85C740C1-D700-4853-B2E8-A44BED659AF7}"/>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78309DB9-4404-42E2-842D-95A2DA3A6057}"/>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C3F9FD20-05FB-4DA3-A148-28D2F2FEC4BB}"/>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55FC4CDE-8099-4E8C-B07D-8F0D78D5F7AB}"/>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13E9ECED-C679-4FF2-B02D-4518CBD57566}"/>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B78BCC91-05A9-4B4E-8314-19AFB740B778}"/>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類似団体内平均値と比較し、７ポイント前後上回っている。</a:t>
          </a:r>
        </a:p>
        <a:p>
          <a:r>
            <a:rPr kumimoji="1" lang="ja-JP" altLang="en-US" sz="1100">
              <a:latin typeface="ＭＳ Ｐゴシック" panose="020B0600070205080204" pitchFamily="50" charset="-128"/>
              <a:ea typeface="ＭＳ Ｐゴシック" panose="020B0600070205080204" pitchFamily="50" charset="-128"/>
            </a:rPr>
            <a:t>　本町においては、平成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に公共施設等総合管理計画を策定し、供給量の適正化や既存施設の有効活用、効率的な管理運営といった基本方針のもとに取り組んでいる。特に学校施設、公民館、児童館等の老朽化が進行していることから、過疎債を財源に、不要となった学校施設等の除却を計画的に進めており、引き続き、公共施設等の統廃合や除却により、維持管理経費の縮減を進めている。</a:t>
          </a: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DCD8B73E-8214-4033-82BD-7C41498166BC}"/>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6D460C3D-0C8A-4911-8A14-EFC9281F1987}"/>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5" name="テキスト ボックス 54">
          <a:extLst>
            <a:ext uri="{FF2B5EF4-FFF2-40B4-BE49-F238E27FC236}">
              <a16:creationId xmlns:a16="http://schemas.microsoft.com/office/drawing/2014/main" id="{114F6A7E-0C35-4FC1-8FC2-0DFE56C74BDA}"/>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6" name="直線コネクタ 55">
          <a:extLst>
            <a:ext uri="{FF2B5EF4-FFF2-40B4-BE49-F238E27FC236}">
              <a16:creationId xmlns:a16="http://schemas.microsoft.com/office/drawing/2014/main" id="{D88C5FC1-506D-4A39-9192-8EB95859C1E8}"/>
            </a:ext>
          </a:extLst>
        </xdr:cNvPr>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7" name="テキスト ボックス 56">
          <a:extLst>
            <a:ext uri="{FF2B5EF4-FFF2-40B4-BE49-F238E27FC236}">
              <a16:creationId xmlns:a16="http://schemas.microsoft.com/office/drawing/2014/main" id="{BB253B45-1B4E-4AFF-A1CA-7F72C377611C}"/>
            </a:ext>
          </a:extLst>
        </xdr:cNvPr>
        <xdr:cNvSpPr txBox="1"/>
      </xdr:nvSpPr>
      <xdr:spPr>
        <a:xfrm>
          <a:off x="772811" y="657832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8" name="直線コネクタ 57">
          <a:extLst>
            <a:ext uri="{FF2B5EF4-FFF2-40B4-BE49-F238E27FC236}">
              <a16:creationId xmlns:a16="http://schemas.microsoft.com/office/drawing/2014/main" id="{1FF63314-4380-489E-85DC-8F93A495BC9A}"/>
            </a:ext>
          </a:extLst>
        </xdr:cNvPr>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9" name="テキスト ボックス 58">
          <a:extLst>
            <a:ext uri="{FF2B5EF4-FFF2-40B4-BE49-F238E27FC236}">
              <a16:creationId xmlns:a16="http://schemas.microsoft.com/office/drawing/2014/main" id="{458782D2-B812-4B59-9ECF-F2A9192C75D4}"/>
            </a:ext>
          </a:extLst>
        </xdr:cNvPr>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0" name="直線コネクタ 59">
          <a:extLst>
            <a:ext uri="{FF2B5EF4-FFF2-40B4-BE49-F238E27FC236}">
              <a16:creationId xmlns:a16="http://schemas.microsoft.com/office/drawing/2014/main" id="{1E7EA64C-E625-4BCB-9E58-12DD3E242464}"/>
            </a:ext>
          </a:extLst>
        </xdr:cNvPr>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1" name="テキスト ボックス 60">
          <a:extLst>
            <a:ext uri="{FF2B5EF4-FFF2-40B4-BE49-F238E27FC236}">
              <a16:creationId xmlns:a16="http://schemas.microsoft.com/office/drawing/2014/main" id="{0CA17619-C381-46AE-B56F-304490AE38A5}"/>
            </a:ext>
          </a:extLst>
        </xdr:cNvPr>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2" name="直線コネクタ 61">
          <a:extLst>
            <a:ext uri="{FF2B5EF4-FFF2-40B4-BE49-F238E27FC236}">
              <a16:creationId xmlns:a16="http://schemas.microsoft.com/office/drawing/2014/main" id="{198D415E-39EE-44F2-8DDD-0AC2A82EAED2}"/>
            </a:ext>
          </a:extLst>
        </xdr:cNvPr>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3" name="テキスト ボックス 62">
          <a:extLst>
            <a:ext uri="{FF2B5EF4-FFF2-40B4-BE49-F238E27FC236}">
              <a16:creationId xmlns:a16="http://schemas.microsoft.com/office/drawing/2014/main" id="{319D4C1D-30BD-4350-B03B-F275B5507843}"/>
            </a:ext>
          </a:extLst>
        </xdr:cNvPr>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4" name="直線コネクタ 63">
          <a:extLst>
            <a:ext uri="{FF2B5EF4-FFF2-40B4-BE49-F238E27FC236}">
              <a16:creationId xmlns:a16="http://schemas.microsoft.com/office/drawing/2014/main" id="{A1917981-1E41-45D8-8366-3930B4E258B0}"/>
            </a:ext>
          </a:extLst>
        </xdr:cNvPr>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5" name="テキスト ボックス 64">
          <a:extLst>
            <a:ext uri="{FF2B5EF4-FFF2-40B4-BE49-F238E27FC236}">
              <a16:creationId xmlns:a16="http://schemas.microsoft.com/office/drawing/2014/main" id="{4B44A9AF-D22A-4877-8F76-26FFEE0151EB}"/>
            </a:ext>
          </a:extLst>
        </xdr:cNvPr>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6" name="直線コネクタ 65">
          <a:extLst>
            <a:ext uri="{FF2B5EF4-FFF2-40B4-BE49-F238E27FC236}">
              <a16:creationId xmlns:a16="http://schemas.microsoft.com/office/drawing/2014/main" id="{B56DB704-A5DE-4BCA-8147-CE89CBFAA166}"/>
            </a:ext>
          </a:extLst>
        </xdr:cNvPr>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7" name="テキスト ボックス 66">
          <a:extLst>
            <a:ext uri="{FF2B5EF4-FFF2-40B4-BE49-F238E27FC236}">
              <a16:creationId xmlns:a16="http://schemas.microsoft.com/office/drawing/2014/main" id="{0BE59A58-82C1-4D1E-8EC3-828E7FD937AB}"/>
            </a:ext>
          </a:extLst>
        </xdr:cNvPr>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8CB018F5-ED03-4343-AF21-77042F1FC133}"/>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E496269C-7249-4992-BC68-6A93349E089D}"/>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E7DBE0F5-2677-4567-A63E-A717258F0174}"/>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124732</xdr:rowOff>
    </xdr:from>
    <xdr:to>
      <xdr:col>23</xdr:col>
      <xdr:colOff>85090</xdr:colOff>
      <xdr:row>34</xdr:row>
      <xdr:rowOff>39279</xdr:rowOff>
    </xdr:to>
    <xdr:cxnSp macro="">
      <xdr:nvCxnSpPr>
        <xdr:cNvPr id="71" name="直線コネクタ 70">
          <a:extLst>
            <a:ext uri="{FF2B5EF4-FFF2-40B4-BE49-F238E27FC236}">
              <a16:creationId xmlns:a16="http://schemas.microsoft.com/office/drawing/2014/main" id="{2DE5D916-E758-4CD4-A65E-E3A66710A96A}"/>
            </a:ext>
          </a:extLst>
        </xdr:cNvPr>
        <xdr:cNvCxnSpPr/>
      </xdr:nvCxnSpPr>
      <xdr:spPr>
        <a:xfrm flipV="1">
          <a:off x="4206240" y="5252992"/>
          <a:ext cx="1270" cy="1255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43106</xdr:rowOff>
    </xdr:from>
    <xdr:ext cx="405111" cy="259045"/>
    <xdr:sp macro="" textlink="">
      <xdr:nvSpPr>
        <xdr:cNvPr id="72" name="有形固定資産減価償却率最小値テキスト">
          <a:extLst>
            <a:ext uri="{FF2B5EF4-FFF2-40B4-BE49-F238E27FC236}">
              <a16:creationId xmlns:a16="http://schemas.microsoft.com/office/drawing/2014/main" id="{94C64989-BB40-4E9F-AA26-0828DD4C50F6}"/>
            </a:ext>
          </a:extLst>
        </xdr:cNvPr>
        <xdr:cNvSpPr txBox="1"/>
      </xdr:nvSpPr>
      <xdr:spPr>
        <a:xfrm>
          <a:off x="4258945" y="6512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39279</xdr:rowOff>
    </xdr:from>
    <xdr:to>
      <xdr:col>23</xdr:col>
      <xdr:colOff>174625</xdr:colOff>
      <xdr:row>34</xdr:row>
      <xdr:rowOff>39279</xdr:rowOff>
    </xdr:to>
    <xdr:cxnSp macro="">
      <xdr:nvCxnSpPr>
        <xdr:cNvPr id="73" name="直線コネクタ 72">
          <a:extLst>
            <a:ext uri="{FF2B5EF4-FFF2-40B4-BE49-F238E27FC236}">
              <a16:creationId xmlns:a16="http://schemas.microsoft.com/office/drawing/2014/main" id="{7EEC6924-21AD-40B6-9D7F-F5732F3C98D0}"/>
            </a:ext>
          </a:extLst>
        </xdr:cNvPr>
        <xdr:cNvCxnSpPr/>
      </xdr:nvCxnSpPr>
      <xdr:spPr>
        <a:xfrm>
          <a:off x="4119245" y="650865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71409</xdr:rowOff>
    </xdr:from>
    <xdr:ext cx="405111" cy="259045"/>
    <xdr:sp macro="" textlink="">
      <xdr:nvSpPr>
        <xdr:cNvPr id="74" name="有形固定資産減価償却率最大値テキスト">
          <a:extLst>
            <a:ext uri="{FF2B5EF4-FFF2-40B4-BE49-F238E27FC236}">
              <a16:creationId xmlns:a16="http://schemas.microsoft.com/office/drawing/2014/main" id="{FD22F911-1338-4746-BEAA-9E75059465F1}"/>
            </a:ext>
          </a:extLst>
        </xdr:cNvPr>
        <xdr:cNvSpPr txBox="1"/>
      </xdr:nvSpPr>
      <xdr:spPr>
        <a:xfrm>
          <a:off x="4258945" y="503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124732</xdr:rowOff>
    </xdr:from>
    <xdr:to>
      <xdr:col>23</xdr:col>
      <xdr:colOff>174625</xdr:colOff>
      <xdr:row>26</xdr:row>
      <xdr:rowOff>124732</xdr:rowOff>
    </xdr:to>
    <xdr:cxnSp macro="">
      <xdr:nvCxnSpPr>
        <xdr:cNvPr id="75" name="直線コネクタ 74">
          <a:extLst>
            <a:ext uri="{FF2B5EF4-FFF2-40B4-BE49-F238E27FC236}">
              <a16:creationId xmlns:a16="http://schemas.microsoft.com/office/drawing/2014/main" id="{0E2184F5-4E91-4836-B2D0-686FFF1B70D0}"/>
            </a:ext>
          </a:extLst>
        </xdr:cNvPr>
        <xdr:cNvCxnSpPr/>
      </xdr:nvCxnSpPr>
      <xdr:spPr>
        <a:xfrm>
          <a:off x="4119245" y="525299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169744</xdr:rowOff>
    </xdr:from>
    <xdr:ext cx="405111" cy="259045"/>
    <xdr:sp macro="" textlink="">
      <xdr:nvSpPr>
        <xdr:cNvPr id="76" name="有形固定資産減価償却率平均値テキスト">
          <a:extLst>
            <a:ext uri="{FF2B5EF4-FFF2-40B4-BE49-F238E27FC236}">
              <a16:creationId xmlns:a16="http://schemas.microsoft.com/office/drawing/2014/main" id="{22F7BC77-A9C2-4DBC-AA99-FFD3F7665F85}"/>
            </a:ext>
          </a:extLst>
        </xdr:cNvPr>
        <xdr:cNvSpPr txBox="1"/>
      </xdr:nvSpPr>
      <xdr:spPr>
        <a:xfrm>
          <a:off x="4258945" y="58009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146867</xdr:rowOff>
    </xdr:from>
    <xdr:to>
      <xdr:col>23</xdr:col>
      <xdr:colOff>136525</xdr:colOff>
      <xdr:row>31</xdr:row>
      <xdr:rowOff>77017</xdr:rowOff>
    </xdr:to>
    <xdr:sp macro="" textlink="">
      <xdr:nvSpPr>
        <xdr:cNvPr id="77" name="フローチャート: 判断 76">
          <a:extLst>
            <a:ext uri="{FF2B5EF4-FFF2-40B4-BE49-F238E27FC236}">
              <a16:creationId xmlns:a16="http://schemas.microsoft.com/office/drawing/2014/main" id="{11CF5FF8-8ECB-4F65-B5E2-73684F4139BC}"/>
            </a:ext>
          </a:extLst>
        </xdr:cNvPr>
        <xdr:cNvSpPr/>
      </xdr:nvSpPr>
      <xdr:spPr>
        <a:xfrm>
          <a:off x="4157345" y="59456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128361</xdr:rowOff>
    </xdr:from>
    <xdr:to>
      <xdr:col>19</xdr:col>
      <xdr:colOff>187325</xdr:colOff>
      <xdr:row>31</xdr:row>
      <xdr:rowOff>58511</xdr:rowOff>
    </xdr:to>
    <xdr:sp macro="" textlink="">
      <xdr:nvSpPr>
        <xdr:cNvPr id="78" name="フローチャート: 判断 77">
          <a:extLst>
            <a:ext uri="{FF2B5EF4-FFF2-40B4-BE49-F238E27FC236}">
              <a16:creationId xmlns:a16="http://schemas.microsoft.com/office/drawing/2014/main" id="{5FCEB4D8-BCD3-4F61-93B0-1453660DEC8F}"/>
            </a:ext>
          </a:extLst>
        </xdr:cNvPr>
        <xdr:cNvSpPr/>
      </xdr:nvSpPr>
      <xdr:spPr>
        <a:xfrm>
          <a:off x="3537585" y="59271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88265</xdr:rowOff>
    </xdr:from>
    <xdr:to>
      <xdr:col>15</xdr:col>
      <xdr:colOff>187325</xdr:colOff>
      <xdr:row>31</xdr:row>
      <xdr:rowOff>18415</xdr:rowOff>
    </xdr:to>
    <xdr:sp macro="" textlink="">
      <xdr:nvSpPr>
        <xdr:cNvPr id="79" name="フローチャート: 判断 78">
          <a:extLst>
            <a:ext uri="{FF2B5EF4-FFF2-40B4-BE49-F238E27FC236}">
              <a16:creationId xmlns:a16="http://schemas.microsoft.com/office/drawing/2014/main" id="{ACA9BA5F-56BB-446E-965E-FE5DD117BAA5}"/>
            </a:ext>
          </a:extLst>
        </xdr:cNvPr>
        <xdr:cNvSpPr/>
      </xdr:nvSpPr>
      <xdr:spPr>
        <a:xfrm>
          <a:off x="2867025" y="58870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45085</xdr:rowOff>
    </xdr:from>
    <xdr:to>
      <xdr:col>11</xdr:col>
      <xdr:colOff>187325</xdr:colOff>
      <xdr:row>30</xdr:row>
      <xdr:rowOff>146685</xdr:rowOff>
    </xdr:to>
    <xdr:sp macro="" textlink="">
      <xdr:nvSpPr>
        <xdr:cNvPr id="80" name="フローチャート: 判断 79">
          <a:extLst>
            <a:ext uri="{FF2B5EF4-FFF2-40B4-BE49-F238E27FC236}">
              <a16:creationId xmlns:a16="http://schemas.microsoft.com/office/drawing/2014/main" id="{A782053B-F761-4948-A43D-10B2C211CE09}"/>
            </a:ext>
          </a:extLst>
        </xdr:cNvPr>
        <xdr:cNvSpPr/>
      </xdr:nvSpPr>
      <xdr:spPr>
        <a:xfrm>
          <a:off x="2196465" y="58439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117838</xdr:rowOff>
    </xdr:from>
    <xdr:to>
      <xdr:col>7</xdr:col>
      <xdr:colOff>187325</xdr:colOff>
      <xdr:row>30</xdr:row>
      <xdr:rowOff>47988</xdr:rowOff>
    </xdr:to>
    <xdr:sp macro="" textlink="">
      <xdr:nvSpPr>
        <xdr:cNvPr id="81" name="フローチャート: 判断 80">
          <a:extLst>
            <a:ext uri="{FF2B5EF4-FFF2-40B4-BE49-F238E27FC236}">
              <a16:creationId xmlns:a16="http://schemas.microsoft.com/office/drawing/2014/main" id="{2AF90096-8DB4-4738-A08A-9E0D145F38EF}"/>
            </a:ext>
          </a:extLst>
        </xdr:cNvPr>
        <xdr:cNvSpPr/>
      </xdr:nvSpPr>
      <xdr:spPr>
        <a:xfrm>
          <a:off x="1525905" y="57490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9776CB5C-A365-4F6F-9CC5-CD966F1F579B}"/>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79D0A2B8-5FF0-4129-AB2D-84AE1433F6FD}"/>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A3A0BB62-5438-474C-9FF5-F93AF4DCE836}"/>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D2C80E38-1A68-4F1A-AF6D-4F07B510B1AA}"/>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4F0B176B-6CB0-406D-AAB9-601D329BFF49}"/>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22951</xdr:rowOff>
    </xdr:from>
    <xdr:to>
      <xdr:col>23</xdr:col>
      <xdr:colOff>136525</xdr:colOff>
      <xdr:row>32</xdr:row>
      <xdr:rowOff>124551</xdr:rowOff>
    </xdr:to>
    <xdr:sp macro="" textlink="">
      <xdr:nvSpPr>
        <xdr:cNvPr id="87" name="楕円 86">
          <a:extLst>
            <a:ext uri="{FF2B5EF4-FFF2-40B4-BE49-F238E27FC236}">
              <a16:creationId xmlns:a16="http://schemas.microsoft.com/office/drawing/2014/main" id="{2EC40BE0-55B2-4527-9911-E84B235BBAB0}"/>
            </a:ext>
          </a:extLst>
        </xdr:cNvPr>
        <xdr:cNvSpPr/>
      </xdr:nvSpPr>
      <xdr:spPr>
        <a:xfrm>
          <a:off x="4157345" y="615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1378</xdr:rowOff>
    </xdr:from>
    <xdr:ext cx="405111" cy="259045"/>
    <xdr:sp macro="" textlink="">
      <xdr:nvSpPr>
        <xdr:cNvPr id="88" name="有形固定資産減価償却率該当値テキスト">
          <a:extLst>
            <a:ext uri="{FF2B5EF4-FFF2-40B4-BE49-F238E27FC236}">
              <a16:creationId xmlns:a16="http://schemas.microsoft.com/office/drawing/2014/main" id="{BE2898A9-7653-4ED9-91E0-F77CFF9A48F7}"/>
            </a:ext>
          </a:extLst>
        </xdr:cNvPr>
        <xdr:cNvSpPr txBox="1"/>
      </xdr:nvSpPr>
      <xdr:spPr>
        <a:xfrm>
          <a:off x="4258945" y="613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148136</xdr:rowOff>
    </xdr:from>
    <xdr:to>
      <xdr:col>19</xdr:col>
      <xdr:colOff>187325</xdr:colOff>
      <xdr:row>32</xdr:row>
      <xdr:rowOff>78286</xdr:rowOff>
    </xdr:to>
    <xdr:sp macro="" textlink="">
      <xdr:nvSpPr>
        <xdr:cNvPr id="89" name="楕円 88">
          <a:extLst>
            <a:ext uri="{FF2B5EF4-FFF2-40B4-BE49-F238E27FC236}">
              <a16:creationId xmlns:a16="http://schemas.microsoft.com/office/drawing/2014/main" id="{55D4BCB1-3C9C-427B-97E4-647A65A2460C}"/>
            </a:ext>
          </a:extLst>
        </xdr:cNvPr>
        <xdr:cNvSpPr/>
      </xdr:nvSpPr>
      <xdr:spPr>
        <a:xfrm>
          <a:off x="3537585" y="61145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27486</xdr:rowOff>
    </xdr:from>
    <xdr:to>
      <xdr:col>23</xdr:col>
      <xdr:colOff>85725</xdr:colOff>
      <xdr:row>32</xdr:row>
      <xdr:rowOff>73751</xdr:rowOff>
    </xdr:to>
    <xdr:cxnSp macro="">
      <xdr:nvCxnSpPr>
        <xdr:cNvPr id="90" name="直線コネクタ 89">
          <a:extLst>
            <a:ext uri="{FF2B5EF4-FFF2-40B4-BE49-F238E27FC236}">
              <a16:creationId xmlns:a16="http://schemas.microsoft.com/office/drawing/2014/main" id="{7A0917C5-7AD0-4A70-95F9-237F98649C6A}"/>
            </a:ext>
          </a:extLst>
        </xdr:cNvPr>
        <xdr:cNvCxnSpPr/>
      </xdr:nvCxnSpPr>
      <xdr:spPr>
        <a:xfrm>
          <a:off x="3588385" y="6161586"/>
          <a:ext cx="619760" cy="46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98788</xdr:rowOff>
    </xdr:from>
    <xdr:to>
      <xdr:col>15</xdr:col>
      <xdr:colOff>187325</xdr:colOff>
      <xdr:row>32</xdr:row>
      <xdr:rowOff>28938</xdr:rowOff>
    </xdr:to>
    <xdr:sp macro="" textlink="">
      <xdr:nvSpPr>
        <xdr:cNvPr id="91" name="楕円 90">
          <a:extLst>
            <a:ext uri="{FF2B5EF4-FFF2-40B4-BE49-F238E27FC236}">
              <a16:creationId xmlns:a16="http://schemas.microsoft.com/office/drawing/2014/main" id="{70B970AC-D4D6-490D-A0FD-548EB8F2B152}"/>
            </a:ext>
          </a:extLst>
        </xdr:cNvPr>
        <xdr:cNvSpPr/>
      </xdr:nvSpPr>
      <xdr:spPr>
        <a:xfrm>
          <a:off x="2867025" y="60652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149588</xdr:rowOff>
    </xdr:from>
    <xdr:to>
      <xdr:col>19</xdr:col>
      <xdr:colOff>136525</xdr:colOff>
      <xdr:row>32</xdr:row>
      <xdr:rowOff>27486</xdr:rowOff>
    </xdr:to>
    <xdr:cxnSp macro="">
      <xdr:nvCxnSpPr>
        <xdr:cNvPr id="92" name="直線コネクタ 91">
          <a:extLst>
            <a:ext uri="{FF2B5EF4-FFF2-40B4-BE49-F238E27FC236}">
              <a16:creationId xmlns:a16="http://schemas.microsoft.com/office/drawing/2014/main" id="{2660917B-1B46-4E8E-B0A0-BA7F90D96F92}"/>
            </a:ext>
          </a:extLst>
        </xdr:cNvPr>
        <xdr:cNvCxnSpPr/>
      </xdr:nvCxnSpPr>
      <xdr:spPr>
        <a:xfrm>
          <a:off x="2917825" y="6116048"/>
          <a:ext cx="670560" cy="45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52524</xdr:rowOff>
    </xdr:from>
    <xdr:to>
      <xdr:col>11</xdr:col>
      <xdr:colOff>187325</xdr:colOff>
      <xdr:row>31</xdr:row>
      <xdr:rowOff>154124</xdr:rowOff>
    </xdr:to>
    <xdr:sp macro="" textlink="">
      <xdr:nvSpPr>
        <xdr:cNvPr id="93" name="楕円 92">
          <a:extLst>
            <a:ext uri="{FF2B5EF4-FFF2-40B4-BE49-F238E27FC236}">
              <a16:creationId xmlns:a16="http://schemas.microsoft.com/office/drawing/2014/main" id="{98623601-BE37-4770-B5EE-B7EA4BF16892}"/>
            </a:ext>
          </a:extLst>
        </xdr:cNvPr>
        <xdr:cNvSpPr/>
      </xdr:nvSpPr>
      <xdr:spPr>
        <a:xfrm>
          <a:off x="2196465" y="601898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103324</xdr:rowOff>
    </xdr:from>
    <xdr:to>
      <xdr:col>15</xdr:col>
      <xdr:colOff>136525</xdr:colOff>
      <xdr:row>31</xdr:row>
      <xdr:rowOff>149588</xdr:rowOff>
    </xdr:to>
    <xdr:cxnSp macro="">
      <xdr:nvCxnSpPr>
        <xdr:cNvPr id="94" name="直線コネクタ 93">
          <a:extLst>
            <a:ext uri="{FF2B5EF4-FFF2-40B4-BE49-F238E27FC236}">
              <a16:creationId xmlns:a16="http://schemas.microsoft.com/office/drawing/2014/main" id="{969B10FA-D40D-4B11-8C76-08E757C3157A}"/>
            </a:ext>
          </a:extLst>
        </xdr:cNvPr>
        <xdr:cNvCxnSpPr/>
      </xdr:nvCxnSpPr>
      <xdr:spPr>
        <a:xfrm>
          <a:off x="2247265" y="6069784"/>
          <a:ext cx="67056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9344</xdr:rowOff>
    </xdr:from>
    <xdr:to>
      <xdr:col>7</xdr:col>
      <xdr:colOff>187325</xdr:colOff>
      <xdr:row>31</xdr:row>
      <xdr:rowOff>110944</xdr:rowOff>
    </xdr:to>
    <xdr:sp macro="" textlink="">
      <xdr:nvSpPr>
        <xdr:cNvPr id="95" name="楕円 94">
          <a:extLst>
            <a:ext uri="{FF2B5EF4-FFF2-40B4-BE49-F238E27FC236}">
              <a16:creationId xmlns:a16="http://schemas.microsoft.com/office/drawing/2014/main" id="{B7ECDBBE-F01D-4BAC-BDC9-457B8A114C97}"/>
            </a:ext>
          </a:extLst>
        </xdr:cNvPr>
        <xdr:cNvSpPr/>
      </xdr:nvSpPr>
      <xdr:spPr>
        <a:xfrm>
          <a:off x="1525905" y="59758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60144</xdr:rowOff>
    </xdr:from>
    <xdr:to>
      <xdr:col>11</xdr:col>
      <xdr:colOff>136525</xdr:colOff>
      <xdr:row>31</xdr:row>
      <xdr:rowOff>103324</xdr:rowOff>
    </xdr:to>
    <xdr:cxnSp macro="">
      <xdr:nvCxnSpPr>
        <xdr:cNvPr id="96" name="直線コネクタ 95">
          <a:extLst>
            <a:ext uri="{FF2B5EF4-FFF2-40B4-BE49-F238E27FC236}">
              <a16:creationId xmlns:a16="http://schemas.microsoft.com/office/drawing/2014/main" id="{62FC8C93-1435-4928-8C4A-830D8937F5A7}"/>
            </a:ext>
          </a:extLst>
        </xdr:cNvPr>
        <xdr:cNvCxnSpPr/>
      </xdr:nvCxnSpPr>
      <xdr:spPr>
        <a:xfrm>
          <a:off x="1576705" y="6026604"/>
          <a:ext cx="67056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75038</xdr:rowOff>
    </xdr:from>
    <xdr:ext cx="405111" cy="259045"/>
    <xdr:sp macro="" textlink="">
      <xdr:nvSpPr>
        <xdr:cNvPr id="97" name="n_1aveValue有形固定資産減価償却率">
          <a:extLst>
            <a:ext uri="{FF2B5EF4-FFF2-40B4-BE49-F238E27FC236}">
              <a16:creationId xmlns:a16="http://schemas.microsoft.com/office/drawing/2014/main" id="{E6C43D25-F90E-42F7-8471-ACD97BB0D61E}"/>
            </a:ext>
          </a:extLst>
        </xdr:cNvPr>
        <xdr:cNvSpPr txBox="1"/>
      </xdr:nvSpPr>
      <xdr:spPr>
        <a:xfrm>
          <a:off x="3395989" y="5706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34942</xdr:rowOff>
    </xdr:from>
    <xdr:ext cx="405111" cy="259045"/>
    <xdr:sp macro="" textlink="">
      <xdr:nvSpPr>
        <xdr:cNvPr id="98" name="n_2aveValue有形固定資産減価償却率">
          <a:extLst>
            <a:ext uri="{FF2B5EF4-FFF2-40B4-BE49-F238E27FC236}">
              <a16:creationId xmlns:a16="http://schemas.microsoft.com/office/drawing/2014/main" id="{9262192C-91D5-40FA-A015-F69971258A41}"/>
            </a:ext>
          </a:extLst>
        </xdr:cNvPr>
        <xdr:cNvSpPr txBox="1"/>
      </xdr:nvSpPr>
      <xdr:spPr>
        <a:xfrm>
          <a:off x="2738129" y="566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163212</xdr:rowOff>
    </xdr:from>
    <xdr:ext cx="405111" cy="259045"/>
    <xdr:sp macro="" textlink="">
      <xdr:nvSpPr>
        <xdr:cNvPr id="99" name="n_3aveValue有形固定資産減価償却率">
          <a:extLst>
            <a:ext uri="{FF2B5EF4-FFF2-40B4-BE49-F238E27FC236}">
              <a16:creationId xmlns:a16="http://schemas.microsoft.com/office/drawing/2014/main" id="{E77D10D3-DEE8-4970-87E4-4E20EB2D25C0}"/>
            </a:ext>
          </a:extLst>
        </xdr:cNvPr>
        <xdr:cNvSpPr txBox="1"/>
      </xdr:nvSpPr>
      <xdr:spPr>
        <a:xfrm>
          <a:off x="2067569" y="5626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64515</xdr:rowOff>
    </xdr:from>
    <xdr:ext cx="405111" cy="259045"/>
    <xdr:sp macro="" textlink="">
      <xdr:nvSpPr>
        <xdr:cNvPr id="100" name="n_4aveValue有形固定資産減価償却率">
          <a:extLst>
            <a:ext uri="{FF2B5EF4-FFF2-40B4-BE49-F238E27FC236}">
              <a16:creationId xmlns:a16="http://schemas.microsoft.com/office/drawing/2014/main" id="{EF40D752-8E49-4425-8D6F-CA7AD4BFB008}"/>
            </a:ext>
          </a:extLst>
        </xdr:cNvPr>
        <xdr:cNvSpPr txBox="1"/>
      </xdr:nvSpPr>
      <xdr:spPr>
        <a:xfrm>
          <a:off x="1397009" y="5528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69413</xdr:rowOff>
    </xdr:from>
    <xdr:ext cx="405111" cy="259045"/>
    <xdr:sp macro="" textlink="">
      <xdr:nvSpPr>
        <xdr:cNvPr id="101" name="n_1mainValue有形固定資産減価償却率">
          <a:extLst>
            <a:ext uri="{FF2B5EF4-FFF2-40B4-BE49-F238E27FC236}">
              <a16:creationId xmlns:a16="http://schemas.microsoft.com/office/drawing/2014/main" id="{E55B21BE-F795-4710-9E5A-090C337A82D1}"/>
            </a:ext>
          </a:extLst>
        </xdr:cNvPr>
        <xdr:cNvSpPr txBox="1"/>
      </xdr:nvSpPr>
      <xdr:spPr>
        <a:xfrm>
          <a:off x="3395989" y="6203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20065</xdr:rowOff>
    </xdr:from>
    <xdr:ext cx="405111" cy="259045"/>
    <xdr:sp macro="" textlink="">
      <xdr:nvSpPr>
        <xdr:cNvPr id="102" name="n_2mainValue有形固定資産減価償却率">
          <a:extLst>
            <a:ext uri="{FF2B5EF4-FFF2-40B4-BE49-F238E27FC236}">
              <a16:creationId xmlns:a16="http://schemas.microsoft.com/office/drawing/2014/main" id="{EF1FBA3D-02B0-4A7C-A5D7-3675BE177598}"/>
            </a:ext>
          </a:extLst>
        </xdr:cNvPr>
        <xdr:cNvSpPr txBox="1"/>
      </xdr:nvSpPr>
      <xdr:spPr>
        <a:xfrm>
          <a:off x="2738129" y="6154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145251</xdr:rowOff>
    </xdr:from>
    <xdr:ext cx="405111" cy="259045"/>
    <xdr:sp macro="" textlink="">
      <xdr:nvSpPr>
        <xdr:cNvPr id="103" name="n_3mainValue有形固定資産減価償却率">
          <a:extLst>
            <a:ext uri="{FF2B5EF4-FFF2-40B4-BE49-F238E27FC236}">
              <a16:creationId xmlns:a16="http://schemas.microsoft.com/office/drawing/2014/main" id="{EB818D30-0848-4D29-9D44-A618E5C99D6C}"/>
            </a:ext>
          </a:extLst>
        </xdr:cNvPr>
        <xdr:cNvSpPr txBox="1"/>
      </xdr:nvSpPr>
      <xdr:spPr>
        <a:xfrm>
          <a:off x="2067569" y="6111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102071</xdr:rowOff>
    </xdr:from>
    <xdr:ext cx="405111" cy="259045"/>
    <xdr:sp macro="" textlink="">
      <xdr:nvSpPr>
        <xdr:cNvPr id="104" name="n_4mainValue有形固定資産減価償却率">
          <a:extLst>
            <a:ext uri="{FF2B5EF4-FFF2-40B4-BE49-F238E27FC236}">
              <a16:creationId xmlns:a16="http://schemas.microsoft.com/office/drawing/2014/main" id="{11413F9D-8446-40A6-A3F6-75B71C79693F}"/>
            </a:ext>
          </a:extLst>
        </xdr:cNvPr>
        <xdr:cNvSpPr txBox="1"/>
      </xdr:nvSpPr>
      <xdr:spPr>
        <a:xfrm>
          <a:off x="1397009" y="6068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C40080FE-2864-4BDB-96F8-30FC8F490D53}"/>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F734B6A2-05A6-4F6F-A4E0-00FC135212DD}"/>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490A4C80-13B5-41B1-883D-CF0F9181EDBE}"/>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[ 403.6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F150A03E-6E48-440D-BFE0-AFC0E358A3D6}"/>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55DCDEBC-A8EF-461C-B4D4-6D8C780CF864}"/>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F81918AC-2680-4E02-AA12-5DD81A3C9A58}"/>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48F20E9C-EC2D-48A0-A6BA-9B3FD3CEE006}"/>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A0A2C889-6C13-4CEE-83ED-28EDCEE02758}"/>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C77DF206-0E07-45C8-8074-281ED87C62C3}"/>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520927C1-CA7B-4FF6-BB89-B052366D95E9}"/>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FBE1B003-8CCC-491B-9BC5-AAF2B3ED0835}"/>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A749DDB7-DC0F-4C26-9A24-5CDB82F42EC4}"/>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D9A788C9-75B3-42D7-BC19-5317C8E754FE}"/>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昨年度より増加し、類似団体内平均を若干上回っている。</a:t>
          </a:r>
        </a:p>
        <a:p>
          <a:r>
            <a:rPr kumimoji="1" lang="ja-JP" altLang="en-US" sz="1100">
              <a:latin typeface="ＭＳ Ｐゴシック" panose="020B0600070205080204" pitchFamily="50" charset="-128"/>
              <a:ea typeface="ＭＳ Ｐゴシック" panose="020B0600070205080204" pitchFamily="50" charset="-128"/>
            </a:rPr>
            <a:t>　新町発足後に発行した合併特例債（合併振興基金積立分）の償還が終了するなどし、令和６年度には地方債残高が前年度から９億円減の</a:t>
          </a:r>
          <a:r>
            <a:rPr kumimoji="1" lang="en-US" altLang="ja-JP" sz="1100">
              <a:latin typeface="ＭＳ Ｐゴシック" panose="020B0600070205080204" pitchFamily="50" charset="-128"/>
              <a:ea typeface="ＭＳ Ｐゴシック" panose="020B0600070205080204" pitchFamily="50" charset="-128"/>
            </a:rPr>
            <a:t>92</a:t>
          </a:r>
          <a:r>
            <a:rPr kumimoji="1" lang="ja-JP" altLang="en-US" sz="1100">
              <a:latin typeface="ＭＳ Ｐゴシック" panose="020B0600070205080204" pitchFamily="50" charset="-128"/>
              <a:ea typeface="ＭＳ Ｐゴシック" panose="020B0600070205080204" pitchFamily="50" charset="-128"/>
            </a:rPr>
            <a:t>億円ほどと、減少を続けている。今後、令和７年度から２か年にわたり、９億円余りの過疎債を活用して健康総合福祉センターの整備を計画しているほか、今後も大型事業の執行が見込まれることから、計画的な起債の発行に努めながら、比率の上昇を抑制していく。</a:t>
          </a: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0763F236-2C07-412A-BE7A-FEC310658B76}"/>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D637A278-00B6-4B7E-BBC0-D523A25C9A19}"/>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C95D2C31-E3DD-4AA0-A033-62A8B000C532}"/>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1" name="直線コネクタ 120">
          <a:extLst>
            <a:ext uri="{FF2B5EF4-FFF2-40B4-BE49-F238E27FC236}">
              <a16:creationId xmlns:a16="http://schemas.microsoft.com/office/drawing/2014/main" id="{5CE16B26-7FF0-4BD4-8953-0C8CFB39FE2C}"/>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2" name="テキスト ボックス 121">
          <a:extLst>
            <a:ext uri="{FF2B5EF4-FFF2-40B4-BE49-F238E27FC236}">
              <a16:creationId xmlns:a16="http://schemas.microsoft.com/office/drawing/2014/main" id="{AB2DEA8F-2BBB-4DF0-B40A-C236EF2E6D8A}"/>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3" name="直線コネクタ 122">
          <a:extLst>
            <a:ext uri="{FF2B5EF4-FFF2-40B4-BE49-F238E27FC236}">
              <a16:creationId xmlns:a16="http://schemas.microsoft.com/office/drawing/2014/main" id="{1DB5F9FA-4E5B-4ECC-8A9C-8F0F956E42BB}"/>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4" name="テキスト ボックス 123">
          <a:extLst>
            <a:ext uri="{FF2B5EF4-FFF2-40B4-BE49-F238E27FC236}">
              <a16:creationId xmlns:a16="http://schemas.microsoft.com/office/drawing/2014/main" id="{01474888-099D-42B7-830F-0F0980EA0DA8}"/>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5" name="直線コネクタ 124">
          <a:extLst>
            <a:ext uri="{FF2B5EF4-FFF2-40B4-BE49-F238E27FC236}">
              <a16:creationId xmlns:a16="http://schemas.microsoft.com/office/drawing/2014/main" id="{BEE029F6-5774-493F-B9A6-3A70B3262E43}"/>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6" name="テキスト ボックス 125">
          <a:extLst>
            <a:ext uri="{FF2B5EF4-FFF2-40B4-BE49-F238E27FC236}">
              <a16:creationId xmlns:a16="http://schemas.microsoft.com/office/drawing/2014/main" id="{1ABA931F-952B-4EF3-9316-7E3C2C18BD43}"/>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7" name="直線コネクタ 126">
          <a:extLst>
            <a:ext uri="{FF2B5EF4-FFF2-40B4-BE49-F238E27FC236}">
              <a16:creationId xmlns:a16="http://schemas.microsoft.com/office/drawing/2014/main" id="{50C7DB50-89BC-41C1-BF18-7874B1FABD79}"/>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8" name="テキスト ボックス 127">
          <a:extLst>
            <a:ext uri="{FF2B5EF4-FFF2-40B4-BE49-F238E27FC236}">
              <a16:creationId xmlns:a16="http://schemas.microsoft.com/office/drawing/2014/main" id="{730E3C9E-040E-4C02-95D5-10279DD06D9F}"/>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9" name="直線コネクタ 128">
          <a:extLst>
            <a:ext uri="{FF2B5EF4-FFF2-40B4-BE49-F238E27FC236}">
              <a16:creationId xmlns:a16="http://schemas.microsoft.com/office/drawing/2014/main" id="{878C6774-AB23-4CD2-876B-8722C522BD41}"/>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0" name="テキスト ボックス 129">
          <a:extLst>
            <a:ext uri="{FF2B5EF4-FFF2-40B4-BE49-F238E27FC236}">
              <a16:creationId xmlns:a16="http://schemas.microsoft.com/office/drawing/2014/main" id="{29283900-1789-4B54-8A4F-9894E957E4E6}"/>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1" name="直線コネクタ 130">
          <a:extLst>
            <a:ext uri="{FF2B5EF4-FFF2-40B4-BE49-F238E27FC236}">
              <a16:creationId xmlns:a16="http://schemas.microsoft.com/office/drawing/2014/main" id="{8A7273B9-7298-4FEC-803D-A632E2E9C36E}"/>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2" name="テキスト ボックス 131">
          <a:extLst>
            <a:ext uri="{FF2B5EF4-FFF2-40B4-BE49-F238E27FC236}">
              <a16:creationId xmlns:a16="http://schemas.microsoft.com/office/drawing/2014/main" id="{C67E7353-D4BE-4DC2-A441-5272C7FF34EE}"/>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66768F57-0D16-48B1-BE51-F16D45914394}"/>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E5CDB47C-512C-4447-ADD6-A0F4C56365D1}"/>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12600</xdr:rowOff>
    </xdr:to>
    <xdr:cxnSp macro="">
      <xdr:nvCxnSpPr>
        <xdr:cNvPr id="135" name="直線コネクタ 134">
          <a:extLst>
            <a:ext uri="{FF2B5EF4-FFF2-40B4-BE49-F238E27FC236}">
              <a16:creationId xmlns:a16="http://schemas.microsoft.com/office/drawing/2014/main" id="{04D016CA-2811-4EE3-8CCA-407CF94696D8}"/>
            </a:ext>
          </a:extLst>
        </xdr:cNvPr>
        <xdr:cNvCxnSpPr/>
      </xdr:nvCxnSpPr>
      <xdr:spPr>
        <a:xfrm flipV="1">
          <a:off x="13027660" y="5160463"/>
          <a:ext cx="1269" cy="13215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16427</xdr:rowOff>
    </xdr:from>
    <xdr:ext cx="469744" cy="259045"/>
    <xdr:sp macro="" textlink="">
      <xdr:nvSpPr>
        <xdr:cNvPr id="136" name="債務償還比率最小値テキスト">
          <a:extLst>
            <a:ext uri="{FF2B5EF4-FFF2-40B4-BE49-F238E27FC236}">
              <a16:creationId xmlns:a16="http://schemas.microsoft.com/office/drawing/2014/main" id="{AB4E21D3-1785-4BD5-AA69-9E4984EB6D95}"/>
            </a:ext>
          </a:extLst>
        </xdr:cNvPr>
        <xdr:cNvSpPr txBox="1"/>
      </xdr:nvSpPr>
      <xdr:spPr>
        <a:xfrm>
          <a:off x="13080365" y="6485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12600</xdr:rowOff>
    </xdr:from>
    <xdr:to>
      <xdr:col>76</xdr:col>
      <xdr:colOff>111125</xdr:colOff>
      <xdr:row>34</xdr:row>
      <xdr:rowOff>12600</xdr:rowOff>
    </xdr:to>
    <xdr:cxnSp macro="">
      <xdr:nvCxnSpPr>
        <xdr:cNvPr id="137" name="直線コネクタ 136">
          <a:extLst>
            <a:ext uri="{FF2B5EF4-FFF2-40B4-BE49-F238E27FC236}">
              <a16:creationId xmlns:a16="http://schemas.microsoft.com/office/drawing/2014/main" id="{2F95CC68-3831-4CB8-A4A2-336BA26650D6}"/>
            </a:ext>
          </a:extLst>
        </xdr:cNvPr>
        <xdr:cNvCxnSpPr/>
      </xdr:nvCxnSpPr>
      <xdr:spPr>
        <a:xfrm>
          <a:off x="12963525" y="6481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8" name="債務償還比率最大値テキスト">
          <a:extLst>
            <a:ext uri="{FF2B5EF4-FFF2-40B4-BE49-F238E27FC236}">
              <a16:creationId xmlns:a16="http://schemas.microsoft.com/office/drawing/2014/main" id="{FB1DECC5-9615-48E6-81A3-F67C9633048D}"/>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9" name="直線コネクタ 138">
          <a:extLst>
            <a:ext uri="{FF2B5EF4-FFF2-40B4-BE49-F238E27FC236}">
              <a16:creationId xmlns:a16="http://schemas.microsoft.com/office/drawing/2014/main" id="{57A54B51-B030-4EC8-AA96-D803823364E0}"/>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80417</xdr:rowOff>
    </xdr:from>
    <xdr:ext cx="469744" cy="259045"/>
    <xdr:sp macro="" textlink="">
      <xdr:nvSpPr>
        <xdr:cNvPr id="140" name="債務償還比率平均値テキスト">
          <a:extLst>
            <a:ext uri="{FF2B5EF4-FFF2-40B4-BE49-F238E27FC236}">
              <a16:creationId xmlns:a16="http://schemas.microsoft.com/office/drawing/2014/main" id="{A1A3DA82-3E36-4050-B95B-309099B003F7}"/>
            </a:ext>
          </a:extLst>
        </xdr:cNvPr>
        <xdr:cNvSpPr txBox="1"/>
      </xdr:nvSpPr>
      <xdr:spPr>
        <a:xfrm>
          <a:off x="13080365" y="55439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57540</xdr:rowOff>
    </xdr:from>
    <xdr:to>
      <xdr:col>76</xdr:col>
      <xdr:colOff>73025</xdr:colOff>
      <xdr:row>29</xdr:row>
      <xdr:rowOff>159140</xdr:rowOff>
    </xdr:to>
    <xdr:sp macro="" textlink="">
      <xdr:nvSpPr>
        <xdr:cNvPr id="141" name="フローチャート: 判断 140">
          <a:extLst>
            <a:ext uri="{FF2B5EF4-FFF2-40B4-BE49-F238E27FC236}">
              <a16:creationId xmlns:a16="http://schemas.microsoft.com/office/drawing/2014/main" id="{446B62E7-AD4D-4DC5-B989-D4BB0452DA13}"/>
            </a:ext>
          </a:extLst>
        </xdr:cNvPr>
        <xdr:cNvSpPr/>
      </xdr:nvSpPr>
      <xdr:spPr>
        <a:xfrm>
          <a:off x="13001625" y="56887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34871</xdr:rowOff>
    </xdr:from>
    <xdr:to>
      <xdr:col>72</xdr:col>
      <xdr:colOff>123825</xdr:colOff>
      <xdr:row>29</xdr:row>
      <xdr:rowOff>136471</xdr:rowOff>
    </xdr:to>
    <xdr:sp macro="" textlink="">
      <xdr:nvSpPr>
        <xdr:cNvPr id="142" name="フローチャート: 判断 141">
          <a:extLst>
            <a:ext uri="{FF2B5EF4-FFF2-40B4-BE49-F238E27FC236}">
              <a16:creationId xmlns:a16="http://schemas.microsoft.com/office/drawing/2014/main" id="{2A272C65-DE31-4807-9544-8815CC975FAC}"/>
            </a:ext>
          </a:extLst>
        </xdr:cNvPr>
        <xdr:cNvSpPr/>
      </xdr:nvSpPr>
      <xdr:spPr>
        <a:xfrm>
          <a:off x="12359005" y="5666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35333</xdr:rowOff>
    </xdr:from>
    <xdr:to>
      <xdr:col>68</xdr:col>
      <xdr:colOff>123825</xdr:colOff>
      <xdr:row>29</xdr:row>
      <xdr:rowOff>136933</xdr:rowOff>
    </xdr:to>
    <xdr:sp macro="" textlink="">
      <xdr:nvSpPr>
        <xdr:cNvPr id="143" name="フローチャート: 判断 142">
          <a:extLst>
            <a:ext uri="{FF2B5EF4-FFF2-40B4-BE49-F238E27FC236}">
              <a16:creationId xmlns:a16="http://schemas.microsoft.com/office/drawing/2014/main" id="{7CAF1132-BAFB-4EA5-B1E1-42479E3785FA}"/>
            </a:ext>
          </a:extLst>
        </xdr:cNvPr>
        <xdr:cNvSpPr/>
      </xdr:nvSpPr>
      <xdr:spPr>
        <a:xfrm>
          <a:off x="11688445" y="5666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12818</xdr:rowOff>
    </xdr:from>
    <xdr:to>
      <xdr:col>64</xdr:col>
      <xdr:colOff>123825</xdr:colOff>
      <xdr:row>29</xdr:row>
      <xdr:rowOff>114418</xdr:rowOff>
    </xdr:to>
    <xdr:sp macro="" textlink="">
      <xdr:nvSpPr>
        <xdr:cNvPr id="144" name="フローチャート: 判断 143">
          <a:extLst>
            <a:ext uri="{FF2B5EF4-FFF2-40B4-BE49-F238E27FC236}">
              <a16:creationId xmlns:a16="http://schemas.microsoft.com/office/drawing/2014/main" id="{FB88B6C7-F6DC-4839-BC2C-DA7FD148B8E7}"/>
            </a:ext>
          </a:extLst>
        </xdr:cNvPr>
        <xdr:cNvSpPr/>
      </xdr:nvSpPr>
      <xdr:spPr>
        <a:xfrm>
          <a:off x="11017885" y="5643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91966</xdr:rowOff>
    </xdr:from>
    <xdr:to>
      <xdr:col>60</xdr:col>
      <xdr:colOff>123825</xdr:colOff>
      <xdr:row>31</xdr:row>
      <xdr:rowOff>22116</xdr:rowOff>
    </xdr:to>
    <xdr:sp macro="" textlink="">
      <xdr:nvSpPr>
        <xdr:cNvPr id="145" name="フローチャート: 判断 144">
          <a:extLst>
            <a:ext uri="{FF2B5EF4-FFF2-40B4-BE49-F238E27FC236}">
              <a16:creationId xmlns:a16="http://schemas.microsoft.com/office/drawing/2014/main" id="{D6264A00-3C0B-4314-91A5-B28896595D7B}"/>
            </a:ext>
          </a:extLst>
        </xdr:cNvPr>
        <xdr:cNvSpPr/>
      </xdr:nvSpPr>
      <xdr:spPr>
        <a:xfrm>
          <a:off x="10347325" y="58907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726CB5CC-8CAB-499D-A09A-FF7DC51AB56F}"/>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B51BF484-5978-4752-ADE0-49DF570E7330}"/>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9A57219F-5C38-4C6A-995B-6F03FA9E64BA}"/>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3DF75A9F-3121-40BA-8355-CA3ABD024A64}"/>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E693906A-DF54-471D-93A9-B28FB07D8A60}"/>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89462</xdr:rowOff>
    </xdr:from>
    <xdr:to>
      <xdr:col>76</xdr:col>
      <xdr:colOff>73025</xdr:colOff>
      <xdr:row>30</xdr:row>
      <xdr:rowOff>19612</xdr:rowOff>
    </xdr:to>
    <xdr:sp macro="" textlink="">
      <xdr:nvSpPr>
        <xdr:cNvPr id="151" name="楕円 150">
          <a:extLst>
            <a:ext uri="{FF2B5EF4-FFF2-40B4-BE49-F238E27FC236}">
              <a16:creationId xmlns:a16="http://schemas.microsoft.com/office/drawing/2014/main" id="{B1207D1F-806A-4FAF-9FCD-2F3245E8A095}"/>
            </a:ext>
          </a:extLst>
        </xdr:cNvPr>
        <xdr:cNvSpPr/>
      </xdr:nvSpPr>
      <xdr:spPr>
        <a:xfrm>
          <a:off x="13001625" y="57206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67889</xdr:rowOff>
    </xdr:from>
    <xdr:ext cx="469744" cy="259045"/>
    <xdr:sp macro="" textlink="">
      <xdr:nvSpPr>
        <xdr:cNvPr id="152" name="債務償還比率該当値テキスト">
          <a:extLst>
            <a:ext uri="{FF2B5EF4-FFF2-40B4-BE49-F238E27FC236}">
              <a16:creationId xmlns:a16="http://schemas.microsoft.com/office/drawing/2014/main" id="{59762F4B-0002-4B66-A7C4-261687B1DA2B}"/>
            </a:ext>
          </a:extLst>
        </xdr:cNvPr>
        <xdr:cNvSpPr txBox="1"/>
      </xdr:nvSpPr>
      <xdr:spPr>
        <a:xfrm>
          <a:off x="13080365" y="5699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33637</xdr:rowOff>
    </xdr:from>
    <xdr:to>
      <xdr:col>72</xdr:col>
      <xdr:colOff>123825</xdr:colOff>
      <xdr:row>29</xdr:row>
      <xdr:rowOff>135237</xdr:rowOff>
    </xdr:to>
    <xdr:sp macro="" textlink="">
      <xdr:nvSpPr>
        <xdr:cNvPr id="153" name="楕円 152">
          <a:extLst>
            <a:ext uri="{FF2B5EF4-FFF2-40B4-BE49-F238E27FC236}">
              <a16:creationId xmlns:a16="http://schemas.microsoft.com/office/drawing/2014/main" id="{061F305F-ACFC-4989-936E-4454002C87FF}"/>
            </a:ext>
          </a:extLst>
        </xdr:cNvPr>
        <xdr:cNvSpPr/>
      </xdr:nvSpPr>
      <xdr:spPr>
        <a:xfrm>
          <a:off x="12359005" y="5664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84437</xdr:rowOff>
    </xdr:from>
    <xdr:to>
      <xdr:col>76</xdr:col>
      <xdr:colOff>22225</xdr:colOff>
      <xdr:row>29</xdr:row>
      <xdr:rowOff>140262</xdr:rowOff>
    </xdr:to>
    <xdr:cxnSp macro="">
      <xdr:nvCxnSpPr>
        <xdr:cNvPr id="154" name="直線コネクタ 153">
          <a:extLst>
            <a:ext uri="{FF2B5EF4-FFF2-40B4-BE49-F238E27FC236}">
              <a16:creationId xmlns:a16="http://schemas.microsoft.com/office/drawing/2014/main" id="{D9185321-4BF0-4DD5-A4BD-CD1DD8640869}"/>
            </a:ext>
          </a:extLst>
        </xdr:cNvPr>
        <xdr:cNvCxnSpPr/>
      </xdr:nvCxnSpPr>
      <xdr:spPr>
        <a:xfrm>
          <a:off x="12409805" y="5715617"/>
          <a:ext cx="619760" cy="55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40114</xdr:rowOff>
    </xdr:from>
    <xdr:to>
      <xdr:col>68</xdr:col>
      <xdr:colOff>123825</xdr:colOff>
      <xdr:row>29</xdr:row>
      <xdr:rowOff>141714</xdr:rowOff>
    </xdr:to>
    <xdr:sp macro="" textlink="">
      <xdr:nvSpPr>
        <xdr:cNvPr id="155" name="楕円 154">
          <a:extLst>
            <a:ext uri="{FF2B5EF4-FFF2-40B4-BE49-F238E27FC236}">
              <a16:creationId xmlns:a16="http://schemas.microsoft.com/office/drawing/2014/main" id="{288E492A-75B1-43F7-BA96-FA966CC0CD59}"/>
            </a:ext>
          </a:extLst>
        </xdr:cNvPr>
        <xdr:cNvSpPr/>
      </xdr:nvSpPr>
      <xdr:spPr>
        <a:xfrm>
          <a:off x="11688445" y="5671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84437</xdr:rowOff>
    </xdr:from>
    <xdr:to>
      <xdr:col>72</xdr:col>
      <xdr:colOff>73025</xdr:colOff>
      <xdr:row>29</xdr:row>
      <xdr:rowOff>90914</xdr:rowOff>
    </xdr:to>
    <xdr:cxnSp macro="">
      <xdr:nvCxnSpPr>
        <xdr:cNvPr id="156" name="直線コネクタ 155">
          <a:extLst>
            <a:ext uri="{FF2B5EF4-FFF2-40B4-BE49-F238E27FC236}">
              <a16:creationId xmlns:a16="http://schemas.microsoft.com/office/drawing/2014/main" id="{1AABD5DB-3AAF-4349-8E5D-120E5EECFB43}"/>
            </a:ext>
          </a:extLst>
        </xdr:cNvPr>
        <xdr:cNvCxnSpPr/>
      </xdr:nvCxnSpPr>
      <xdr:spPr>
        <a:xfrm flipV="1">
          <a:off x="11739245" y="5715617"/>
          <a:ext cx="67056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136189</xdr:rowOff>
    </xdr:from>
    <xdr:to>
      <xdr:col>64</xdr:col>
      <xdr:colOff>123825</xdr:colOff>
      <xdr:row>30</xdr:row>
      <xdr:rowOff>66339</xdr:rowOff>
    </xdr:to>
    <xdr:sp macro="" textlink="">
      <xdr:nvSpPr>
        <xdr:cNvPr id="157" name="楕円 156">
          <a:extLst>
            <a:ext uri="{FF2B5EF4-FFF2-40B4-BE49-F238E27FC236}">
              <a16:creationId xmlns:a16="http://schemas.microsoft.com/office/drawing/2014/main" id="{7216A8B0-DE86-4EA4-A075-856DF06C0993}"/>
            </a:ext>
          </a:extLst>
        </xdr:cNvPr>
        <xdr:cNvSpPr/>
      </xdr:nvSpPr>
      <xdr:spPr>
        <a:xfrm>
          <a:off x="11017885" y="57673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90914</xdr:rowOff>
    </xdr:from>
    <xdr:to>
      <xdr:col>68</xdr:col>
      <xdr:colOff>73025</xdr:colOff>
      <xdr:row>30</xdr:row>
      <xdr:rowOff>15539</xdr:rowOff>
    </xdr:to>
    <xdr:cxnSp macro="">
      <xdr:nvCxnSpPr>
        <xdr:cNvPr id="158" name="直線コネクタ 157">
          <a:extLst>
            <a:ext uri="{FF2B5EF4-FFF2-40B4-BE49-F238E27FC236}">
              <a16:creationId xmlns:a16="http://schemas.microsoft.com/office/drawing/2014/main" id="{024C358F-E567-4163-BFC0-5BADAA911492}"/>
            </a:ext>
          </a:extLst>
        </xdr:cNvPr>
        <xdr:cNvCxnSpPr/>
      </xdr:nvCxnSpPr>
      <xdr:spPr>
        <a:xfrm flipV="1">
          <a:off x="11068685" y="5722094"/>
          <a:ext cx="670560" cy="92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157008</xdr:rowOff>
    </xdr:from>
    <xdr:to>
      <xdr:col>60</xdr:col>
      <xdr:colOff>123825</xdr:colOff>
      <xdr:row>30</xdr:row>
      <xdr:rowOff>87158</xdr:rowOff>
    </xdr:to>
    <xdr:sp macro="" textlink="">
      <xdr:nvSpPr>
        <xdr:cNvPr id="159" name="楕円 158">
          <a:extLst>
            <a:ext uri="{FF2B5EF4-FFF2-40B4-BE49-F238E27FC236}">
              <a16:creationId xmlns:a16="http://schemas.microsoft.com/office/drawing/2014/main" id="{8EECF97A-3EBF-4127-AA0E-C9A375367A79}"/>
            </a:ext>
          </a:extLst>
        </xdr:cNvPr>
        <xdr:cNvSpPr/>
      </xdr:nvSpPr>
      <xdr:spPr>
        <a:xfrm>
          <a:off x="10347325" y="57881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15539</xdr:rowOff>
    </xdr:from>
    <xdr:to>
      <xdr:col>64</xdr:col>
      <xdr:colOff>73025</xdr:colOff>
      <xdr:row>30</xdr:row>
      <xdr:rowOff>36358</xdr:rowOff>
    </xdr:to>
    <xdr:cxnSp macro="">
      <xdr:nvCxnSpPr>
        <xdr:cNvPr id="160" name="直線コネクタ 159">
          <a:extLst>
            <a:ext uri="{FF2B5EF4-FFF2-40B4-BE49-F238E27FC236}">
              <a16:creationId xmlns:a16="http://schemas.microsoft.com/office/drawing/2014/main" id="{187F3003-D3F6-4A07-ACCE-158FFCEC582F}"/>
            </a:ext>
          </a:extLst>
        </xdr:cNvPr>
        <xdr:cNvCxnSpPr/>
      </xdr:nvCxnSpPr>
      <xdr:spPr>
        <a:xfrm flipV="1">
          <a:off x="10398125" y="5814359"/>
          <a:ext cx="670560" cy="20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127598</xdr:rowOff>
    </xdr:from>
    <xdr:ext cx="469744" cy="259045"/>
    <xdr:sp macro="" textlink="">
      <xdr:nvSpPr>
        <xdr:cNvPr id="161" name="n_1aveValue債務償還比率">
          <a:extLst>
            <a:ext uri="{FF2B5EF4-FFF2-40B4-BE49-F238E27FC236}">
              <a16:creationId xmlns:a16="http://schemas.microsoft.com/office/drawing/2014/main" id="{35AE7A6B-4BD1-4833-BDCC-64E3D146B8A9}"/>
            </a:ext>
          </a:extLst>
        </xdr:cNvPr>
        <xdr:cNvSpPr txBox="1"/>
      </xdr:nvSpPr>
      <xdr:spPr>
        <a:xfrm>
          <a:off x="12185092" y="5758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153460</xdr:rowOff>
    </xdr:from>
    <xdr:ext cx="469744" cy="259045"/>
    <xdr:sp macro="" textlink="">
      <xdr:nvSpPr>
        <xdr:cNvPr id="162" name="n_2aveValue債務償還比率">
          <a:extLst>
            <a:ext uri="{FF2B5EF4-FFF2-40B4-BE49-F238E27FC236}">
              <a16:creationId xmlns:a16="http://schemas.microsoft.com/office/drawing/2014/main" id="{0A9CB80D-39A9-4B1A-9EE1-F911A1852714}"/>
            </a:ext>
          </a:extLst>
        </xdr:cNvPr>
        <xdr:cNvSpPr txBox="1"/>
      </xdr:nvSpPr>
      <xdr:spPr>
        <a:xfrm>
          <a:off x="11527232" y="5449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130945</xdr:rowOff>
    </xdr:from>
    <xdr:ext cx="469744" cy="259045"/>
    <xdr:sp macro="" textlink="">
      <xdr:nvSpPr>
        <xdr:cNvPr id="163" name="n_3aveValue債務償還比率">
          <a:extLst>
            <a:ext uri="{FF2B5EF4-FFF2-40B4-BE49-F238E27FC236}">
              <a16:creationId xmlns:a16="http://schemas.microsoft.com/office/drawing/2014/main" id="{9D5F4095-3DAE-493C-9945-80DF8526892D}"/>
            </a:ext>
          </a:extLst>
        </xdr:cNvPr>
        <xdr:cNvSpPr txBox="1"/>
      </xdr:nvSpPr>
      <xdr:spPr>
        <a:xfrm>
          <a:off x="10856672" y="5426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13243</xdr:rowOff>
    </xdr:from>
    <xdr:ext cx="469744" cy="259045"/>
    <xdr:sp macro="" textlink="">
      <xdr:nvSpPr>
        <xdr:cNvPr id="164" name="n_4aveValue債務償還比率">
          <a:extLst>
            <a:ext uri="{FF2B5EF4-FFF2-40B4-BE49-F238E27FC236}">
              <a16:creationId xmlns:a16="http://schemas.microsoft.com/office/drawing/2014/main" id="{4BB99FB0-24A2-4C48-A6CC-8A76CB720A90}"/>
            </a:ext>
          </a:extLst>
        </xdr:cNvPr>
        <xdr:cNvSpPr txBox="1"/>
      </xdr:nvSpPr>
      <xdr:spPr>
        <a:xfrm>
          <a:off x="10186112" y="5979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151764</xdr:rowOff>
    </xdr:from>
    <xdr:ext cx="469744" cy="259045"/>
    <xdr:sp macro="" textlink="">
      <xdr:nvSpPr>
        <xdr:cNvPr id="165" name="n_1mainValue債務償還比率">
          <a:extLst>
            <a:ext uri="{FF2B5EF4-FFF2-40B4-BE49-F238E27FC236}">
              <a16:creationId xmlns:a16="http://schemas.microsoft.com/office/drawing/2014/main" id="{E0AF71F1-31C0-4E5D-8084-803495544722}"/>
            </a:ext>
          </a:extLst>
        </xdr:cNvPr>
        <xdr:cNvSpPr txBox="1"/>
      </xdr:nvSpPr>
      <xdr:spPr>
        <a:xfrm>
          <a:off x="12185092" y="5447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132841</xdr:rowOff>
    </xdr:from>
    <xdr:ext cx="469744" cy="259045"/>
    <xdr:sp macro="" textlink="">
      <xdr:nvSpPr>
        <xdr:cNvPr id="166" name="n_2mainValue債務償還比率">
          <a:extLst>
            <a:ext uri="{FF2B5EF4-FFF2-40B4-BE49-F238E27FC236}">
              <a16:creationId xmlns:a16="http://schemas.microsoft.com/office/drawing/2014/main" id="{7BF49AC1-FFF8-4D6C-B348-2CCD30D354A4}"/>
            </a:ext>
          </a:extLst>
        </xdr:cNvPr>
        <xdr:cNvSpPr txBox="1"/>
      </xdr:nvSpPr>
      <xdr:spPr>
        <a:xfrm>
          <a:off x="11527232" y="5764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57466</xdr:rowOff>
    </xdr:from>
    <xdr:ext cx="469744" cy="259045"/>
    <xdr:sp macro="" textlink="">
      <xdr:nvSpPr>
        <xdr:cNvPr id="167" name="n_3mainValue債務償還比率">
          <a:extLst>
            <a:ext uri="{FF2B5EF4-FFF2-40B4-BE49-F238E27FC236}">
              <a16:creationId xmlns:a16="http://schemas.microsoft.com/office/drawing/2014/main" id="{4BB3A1BC-9781-4C19-BB27-0887B9C82524}"/>
            </a:ext>
          </a:extLst>
        </xdr:cNvPr>
        <xdr:cNvSpPr txBox="1"/>
      </xdr:nvSpPr>
      <xdr:spPr>
        <a:xfrm>
          <a:off x="10856672" y="5856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103685</xdr:rowOff>
    </xdr:from>
    <xdr:ext cx="469744" cy="259045"/>
    <xdr:sp macro="" textlink="">
      <xdr:nvSpPr>
        <xdr:cNvPr id="168" name="n_4mainValue債務償還比率">
          <a:extLst>
            <a:ext uri="{FF2B5EF4-FFF2-40B4-BE49-F238E27FC236}">
              <a16:creationId xmlns:a16="http://schemas.microsoft.com/office/drawing/2014/main" id="{9B9697E4-A37D-49E7-9A84-18CCD3EAD05E}"/>
            </a:ext>
          </a:extLst>
        </xdr:cNvPr>
        <xdr:cNvSpPr txBox="1"/>
      </xdr:nvSpPr>
      <xdr:spPr>
        <a:xfrm>
          <a:off x="10186112" y="5567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8805032B-A7A0-4D90-9ACC-59F0A9EFEA11}"/>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2FD6EEFE-9C3D-4329-AF8F-65C9FD6F4C74}"/>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10ECC91A-0EC4-47A1-AA3D-6733F6CFF44D}"/>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9A331E0D-8FD5-445B-835F-A418EE4FB6C6}"/>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9B5CF807-A589-4AF0-96EA-0E4F8C282ECE}"/>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9938C901-5853-480D-B52C-626297C7BD6E}"/>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4E5FDBC-2B3A-49A3-97FC-13478ED7684C}"/>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E05AE4B-8B1E-4C0D-8001-4D471068DCBF}"/>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28C9152-A4E2-4B9B-978B-7998B9F29E6C}"/>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3E1743D-3EA6-46F0-B52A-91E951B2C957}"/>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岩手県洋野町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7C87369-202C-4CFC-9663-9FE87F031B11}"/>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B0EFED8-09BC-43FA-B6CF-003F9B3C1D2F}"/>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FCFF08F-F6A0-4A12-95A8-6C59924AB08E}"/>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2760147-2498-495E-9457-445F2E0A19D2}"/>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B450D43-5DD4-469D-BFB7-87886F977F38}"/>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98E93E3-62A3-4352-AE7F-32CF0563912E}"/>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14,739
14,656
302.92
11,546,655
11,414,400
121,359
6,917,363
9,197,483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A105A57-82AD-4CC0-8E46-709FC032DC77}"/>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B4293C6-67D8-449F-9B0C-60856176305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1535E62-01EE-4E00-BFA2-FD99298C792B}"/>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781CC92-5A23-4181-9D9F-A34A932AFAF5}"/>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B85BFE0-F5CC-44A2-A511-3C62C1B67484}"/>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9AD2A8B-01AA-47C3-BBB5-21847645DB02}"/>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F2BA316-81F0-47A2-A6A8-FAF916068A11}"/>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B687B60-BAF8-46A1-B6BA-B3383C161E95}"/>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C269CFF-3D36-4B7C-84FF-4AC2D083751A}"/>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49FCBFE-BB8F-4AEA-B593-8618B812E6C1}"/>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11D5430-4F8B-46DE-8A6F-AA9911BCF66A}"/>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43D25A6-AAF1-45E4-B995-947568B8ADA6}"/>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2A7A7E9-1B98-49EB-BFED-18E5F64DAA4A}"/>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A04F29A-CE6F-47E6-AA2E-DEA6F44271AA}"/>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0294984-79D5-4E40-9F28-8984E1E5454D}"/>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46D04D9-D76A-487A-B00F-9643BBD869F5}"/>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80FAF06-EE45-4755-A75F-49D8C68EB089}"/>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2A4D57B-2A71-434C-89B3-39457E79FF44}"/>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4FAE05B-EDAE-43F9-A628-E312F58BBA8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97E6E9E-84D0-4CFC-9AC2-76C4B47AB539}"/>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B9C345C-C56C-484D-B2AE-CC1B5F6D0793}"/>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7DBA791-2162-48F0-8540-55F8573EE689}"/>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6E406B1-C4BB-4741-8F91-DDC8BC0A29FE}"/>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B0445E9-3CFB-43BD-B668-D8CB2652339A}"/>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2B569A4-1BDD-4982-9FD0-CA66B22EF0E9}"/>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36BC6D0-3C56-41A9-A597-B37930FB17C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D56C016-B50A-422E-BF42-148616F05DBD}"/>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0780806-B86A-42E2-A017-9C27AF4382B7}"/>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3CA4282-4F0A-4D9A-B111-50990F57E984}"/>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039A273-196E-45BD-A198-CEE404700F02}"/>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4C32FBF-84C5-4D21-8A15-9CE8A4C7FB1F}"/>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CF2665C-A983-4755-B295-B3EC6E0F1433}"/>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1F54F9D-7371-4D3E-AA76-8102320C6FAD}"/>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DA46A85-B2F6-4490-B32B-A06D5CEC9C06}"/>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3338C6B-84A6-4218-A15C-803AAB4EC259}"/>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185CD9D-2CF8-4C57-AE0D-6C4C479FDB26}"/>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A23C0E4-FD39-412C-8212-040A56E77736}"/>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DA2EC38-7881-4E8A-8FB3-0456A5CEB487}"/>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F8E2879-5481-4911-B653-1E4317C4298C}"/>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CEBC931-D512-4C98-8E9D-3B415FC2AF92}"/>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FC30EAB-294E-451F-BEB9-49CA068DE6D3}"/>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7CD82B2-EB5E-4A5B-A999-6D9B01264B88}"/>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5B1DBFB8-197F-42E4-BB7A-E70B9F08FD38}"/>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B37DA4A-A603-4D96-B3B7-923FA278A901}"/>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5F9741CF-30ED-4FD5-856A-5ACB6934729C}"/>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93345</xdr:rowOff>
    </xdr:from>
    <xdr:to>
      <xdr:col>24</xdr:col>
      <xdr:colOff>62865</xdr:colOff>
      <xdr:row>41</xdr:row>
      <xdr:rowOff>120015</xdr:rowOff>
    </xdr:to>
    <xdr:cxnSp macro="">
      <xdr:nvCxnSpPr>
        <xdr:cNvPr id="57" name="直線コネクタ 56">
          <a:extLst>
            <a:ext uri="{FF2B5EF4-FFF2-40B4-BE49-F238E27FC236}">
              <a16:creationId xmlns:a16="http://schemas.microsoft.com/office/drawing/2014/main" id="{691C0865-82FE-47FF-AEB3-0E8C5D7D4324}"/>
            </a:ext>
          </a:extLst>
        </xdr:cNvPr>
        <xdr:cNvCxnSpPr/>
      </xdr:nvCxnSpPr>
      <xdr:spPr>
        <a:xfrm flipV="1">
          <a:off x="4086225" y="5793105"/>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123842</xdr:rowOff>
    </xdr:from>
    <xdr:ext cx="405111" cy="259045"/>
    <xdr:sp macro="" textlink="">
      <xdr:nvSpPr>
        <xdr:cNvPr id="58" name="【道路】&#10;有形固定資産減価償却率最小値テキスト">
          <a:extLst>
            <a:ext uri="{FF2B5EF4-FFF2-40B4-BE49-F238E27FC236}">
              <a16:creationId xmlns:a16="http://schemas.microsoft.com/office/drawing/2014/main" id="{94C42443-48E2-456E-94FB-7F32AE9023BE}"/>
            </a:ext>
          </a:extLst>
        </xdr:cNvPr>
        <xdr:cNvSpPr txBox="1"/>
      </xdr:nvSpPr>
      <xdr:spPr>
        <a:xfrm>
          <a:off x="4124960" y="699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120015</xdr:rowOff>
    </xdr:from>
    <xdr:to>
      <xdr:col>24</xdr:col>
      <xdr:colOff>152400</xdr:colOff>
      <xdr:row>41</xdr:row>
      <xdr:rowOff>120015</xdr:rowOff>
    </xdr:to>
    <xdr:cxnSp macro="">
      <xdr:nvCxnSpPr>
        <xdr:cNvPr id="59" name="直線コネクタ 58">
          <a:extLst>
            <a:ext uri="{FF2B5EF4-FFF2-40B4-BE49-F238E27FC236}">
              <a16:creationId xmlns:a16="http://schemas.microsoft.com/office/drawing/2014/main" id="{4FB51AD3-8295-4E96-BEB5-F86517F972C2}"/>
            </a:ext>
          </a:extLst>
        </xdr:cNvPr>
        <xdr:cNvCxnSpPr/>
      </xdr:nvCxnSpPr>
      <xdr:spPr>
        <a:xfrm>
          <a:off x="4020820" y="69932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40022</xdr:rowOff>
    </xdr:from>
    <xdr:ext cx="405111" cy="259045"/>
    <xdr:sp macro="" textlink="">
      <xdr:nvSpPr>
        <xdr:cNvPr id="60" name="【道路】&#10;有形固定資産減価償却率最大値テキスト">
          <a:extLst>
            <a:ext uri="{FF2B5EF4-FFF2-40B4-BE49-F238E27FC236}">
              <a16:creationId xmlns:a16="http://schemas.microsoft.com/office/drawing/2014/main" id="{8ECA1B62-76A5-4B41-8B8D-A1F599252C08}"/>
            </a:ext>
          </a:extLst>
        </xdr:cNvPr>
        <xdr:cNvSpPr txBox="1"/>
      </xdr:nvSpPr>
      <xdr:spPr>
        <a:xfrm>
          <a:off x="4124960" y="557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93345</xdr:rowOff>
    </xdr:from>
    <xdr:to>
      <xdr:col>24</xdr:col>
      <xdr:colOff>152400</xdr:colOff>
      <xdr:row>34</xdr:row>
      <xdr:rowOff>93345</xdr:rowOff>
    </xdr:to>
    <xdr:cxnSp macro="">
      <xdr:nvCxnSpPr>
        <xdr:cNvPr id="61" name="直線コネクタ 60">
          <a:extLst>
            <a:ext uri="{FF2B5EF4-FFF2-40B4-BE49-F238E27FC236}">
              <a16:creationId xmlns:a16="http://schemas.microsoft.com/office/drawing/2014/main" id="{5A8C9C11-34EE-4E48-B94E-3D4169FABFB4}"/>
            </a:ext>
          </a:extLst>
        </xdr:cNvPr>
        <xdr:cNvCxnSpPr/>
      </xdr:nvCxnSpPr>
      <xdr:spPr>
        <a:xfrm>
          <a:off x="4020820" y="57931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118762</xdr:rowOff>
    </xdr:from>
    <xdr:ext cx="405111" cy="259045"/>
    <xdr:sp macro="" textlink="">
      <xdr:nvSpPr>
        <xdr:cNvPr id="62" name="【道路】&#10;有形固定資産減価償却率平均値テキスト">
          <a:extLst>
            <a:ext uri="{FF2B5EF4-FFF2-40B4-BE49-F238E27FC236}">
              <a16:creationId xmlns:a16="http://schemas.microsoft.com/office/drawing/2014/main" id="{09773F01-0BB5-4697-A4BF-017F1C2CE478}"/>
            </a:ext>
          </a:extLst>
        </xdr:cNvPr>
        <xdr:cNvSpPr txBox="1"/>
      </xdr:nvSpPr>
      <xdr:spPr>
        <a:xfrm>
          <a:off x="4124960" y="6321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95885</xdr:rowOff>
    </xdr:from>
    <xdr:to>
      <xdr:col>24</xdr:col>
      <xdr:colOff>114300</xdr:colOff>
      <xdr:row>39</xdr:row>
      <xdr:rowOff>26035</xdr:rowOff>
    </xdr:to>
    <xdr:sp macro="" textlink="">
      <xdr:nvSpPr>
        <xdr:cNvPr id="63" name="フローチャート: 判断 62">
          <a:extLst>
            <a:ext uri="{FF2B5EF4-FFF2-40B4-BE49-F238E27FC236}">
              <a16:creationId xmlns:a16="http://schemas.microsoft.com/office/drawing/2014/main" id="{2E76158C-DD98-4835-B576-F3EC101AB8AE}"/>
            </a:ext>
          </a:extLst>
        </xdr:cNvPr>
        <xdr:cNvSpPr/>
      </xdr:nvSpPr>
      <xdr:spPr>
        <a:xfrm>
          <a:off x="4036060" y="64662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65405</xdr:rowOff>
    </xdr:from>
    <xdr:to>
      <xdr:col>20</xdr:col>
      <xdr:colOff>38100</xdr:colOff>
      <xdr:row>38</xdr:row>
      <xdr:rowOff>167005</xdr:rowOff>
    </xdr:to>
    <xdr:sp macro="" textlink="">
      <xdr:nvSpPr>
        <xdr:cNvPr id="64" name="フローチャート: 判断 63">
          <a:extLst>
            <a:ext uri="{FF2B5EF4-FFF2-40B4-BE49-F238E27FC236}">
              <a16:creationId xmlns:a16="http://schemas.microsoft.com/office/drawing/2014/main" id="{2DADD074-E8E4-43A6-B38B-753B4F7816BC}"/>
            </a:ext>
          </a:extLst>
        </xdr:cNvPr>
        <xdr:cNvSpPr/>
      </xdr:nvSpPr>
      <xdr:spPr>
        <a:xfrm>
          <a:off x="3312160" y="64357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27305</xdr:rowOff>
    </xdr:from>
    <xdr:to>
      <xdr:col>15</xdr:col>
      <xdr:colOff>101600</xdr:colOff>
      <xdr:row>38</xdr:row>
      <xdr:rowOff>128905</xdr:rowOff>
    </xdr:to>
    <xdr:sp macro="" textlink="">
      <xdr:nvSpPr>
        <xdr:cNvPr id="65" name="フローチャート: 判断 64">
          <a:extLst>
            <a:ext uri="{FF2B5EF4-FFF2-40B4-BE49-F238E27FC236}">
              <a16:creationId xmlns:a16="http://schemas.microsoft.com/office/drawing/2014/main" id="{223219A3-6929-494B-88CD-6ED1A8E40F45}"/>
            </a:ext>
          </a:extLst>
        </xdr:cNvPr>
        <xdr:cNvSpPr/>
      </xdr:nvSpPr>
      <xdr:spPr>
        <a:xfrm>
          <a:off x="25146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xdr:rowOff>
    </xdr:from>
    <xdr:to>
      <xdr:col>10</xdr:col>
      <xdr:colOff>165100</xdr:colOff>
      <xdr:row>38</xdr:row>
      <xdr:rowOff>102235</xdr:rowOff>
    </xdr:to>
    <xdr:sp macro="" textlink="">
      <xdr:nvSpPr>
        <xdr:cNvPr id="66" name="フローチャート: 判断 65">
          <a:extLst>
            <a:ext uri="{FF2B5EF4-FFF2-40B4-BE49-F238E27FC236}">
              <a16:creationId xmlns:a16="http://schemas.microsoft.com/office/drawing/2014/main" id="{6F93A37B-6E92-4C40-A43D-AC0122CA5885}"/>
            </a:ext>
          </a:extLst>
        </xdr:cNvPr>
        <xdr:cNvSpPr/>
      </xdr:nvSpPr>
      <xdr:spPr>
        <a:xfrm>
          <a:off x="17399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65405</xdr:rowOff>
    </xdr:from>
    <xdr:to>
      <xdr:col>6</xdr:col>
      <xdr:colOff>38100</xdr:colOff>
      <xdr:row>37</xdr:row>
      <xdr:rowOff>167005</xdr:rowOff>
    </xdr:to>
    <xdr:sp macro="" textlink="">
      <xdr:nvSpPr>
        <xdr:cNvPr id="67" name="フローチャート: 判断 66">
          <a:extLst>
            <a:ext uri="{FF2B5EF4-FFF2-40B4-BE49-F238E27FC236}">
              <a16:creationId xmlns:a16="http://schemas.microsoft.com/office/drawing/2014/main" id="{2CC6519B-A94D-4910-8077-AB5BE9CC6464}"/>
            </a:ext>
          </a:extLst>
        </xdr:cNvPr>
        <xdr:cNvSpPr/>
      </xdr:nvSpPr>
      <xdr:spPr>
        <a:xfrm>
          <a:off x="965200" y="62680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7108DA7-BA0A-4C58-B77E-3E42F1578294}"/>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3801600-B748-4F72-949C-4C34272A230C}"/>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FF7F640-B5F4-477B-B7C0-0EB4DD715BC6}"/>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14DBB7B-17F6-441F-BC37-617EE09C06E1}"/>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A8C2ABD-EDFA-4F08-A386-AA2A72C2E17D}"/>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38735</xdr:rowOff>
    </xdr:from>
    <xdr:to>
      <xdr:col>24</xdr:col>
      <xdr:colOff>114300</xdr:colOff>
      <xdr:row>39</xdr:row>
      <xdr:rowOff>140335</xdr:rowOff>
    </xdr:to>
    <xdr:sp macro="" textlink="">
      <xdr:nvSpPr>
        <xdr:cNvPr id="73" name="楕円 72">
          <a:extLst>
            <a:ext uri="{FF2B5EF4-FFF2-40B4-BE49-F238E27FC236}">
              <a16:creationId xmlns:a16="http://schemas.microsoft.com/office/drawing/2014/main" id="{1E4E8CDE-2191-4484-8532-F62A34AB4C9F}"/>
            </a:ext>
          </a:extLst>
        </xdr:cNvPr>
        <xdr:cNvSpPr/>
      </xdr:nvSpPr>
      <xdr:spPr>
        <a:xfrm>
          <a:off x="4036060" y="657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17162</xdr:rowOff>
    </xdr:from>
    <xdr:ext cx="405111" cy="259045"/>
    <xdr:sp macro="" textlink="">
      <xdr:nvSpPr>
        <xdr:cNvPr id="74" name="【道路】&#10;有形固定資産減価償却率該当値テキスト">
          <a:extLst>
            <a:ext uri="{FF2B5EF4-FFF2-40B4-BE49-F238E27FC236}">
              <a16:creationId xmlns:a16="http://schemas.microsoft.com/office/drawing/2014/main" id="{DB7A1ECE-4730-4B84-9795-82FBCA48870D}"/>
            </a:ext>
          </a:extLst>
        </xdr:cNvPr>
        <xdr:cNvSpPr txBox="1"/>
      </xdr:nvSpPr>
      <xdr:spPr>
        <a:xfrm>
          <a:off x="4124960" y="655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4445</xdr:rowOff>
    </xdr:from>
    <xdr:to>
      <xdr:col>20</xdr:col>
      <xdr:colOff>38100</xdr:colOff>
      <xdr:row>39</xdr:row>
      <xdr:rowOff>106045</xdr:rowOff>
    </xdr:to>
    <xdr:sp macro="" textlink="">
      <xdr:nvSpPr>
        <xdr:cNvPr id="75" name="楕円 74">
          <a:extLst>
            <a:ext uri="{FF2B5EF4-FFF2-40B4-BE49-F238E27FC236}">
              <a16:creationId xmlns:a16="http://schemas.microsoft.com/office/drawing/2014/main" id="{27991844-1AF4-44EC-8248-FDBC1AF8F01D}"/>
            </a:ext>
          </a:extLst>
        </xdr:cNvPr>
        <xdr:cNvSpPr/>
      </xdr:nvSpPr>
      <xdr:spPr>
        <a:xfrm>
          <a:off x="3312160" y="65424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55245</xdr:rowOff>
    </xdr:from>
    <xdr:to>
      <xdr:col>24</xdr:col>
      <xdr:colOff>63500</xdr:colOff>
      <xdr:row>39</xdr:row>
      <xdr:rowOff>89535</xdr:rowOff>
    </xdr:to>
    <xdr:cxnSp macro="">
      <xdr:nvCxnSpPr>
        <xdr:cNvPr id="76" name="直線コネクタ 75">
          <a:extLst>
            <a:ext uri="{FF2B5EF4-FFF2-40B4-BE49-F238E27FC236}">
              <a16:creationId xmlns:a16="http://schemas.microsoft.com/office/drawing/2014/main" id="{E74E64C3-3D1C-46C2-9C44-FAD6DC7E7561}"/>
            </a:ext>
          </a:extLst>
        </xdr:cNvPr>
        <xdr:cNvCxnSpPr/>
      </xdr:nvCxnSpPr>
      <xdr:spPr>
        <a:xfrm>
          <a:off x="3355340" y="6593205"/>
          <a:ext cx="7315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139700</xdr:rowOff>
    </xdr:from>
    <xdr:to>
      <xdr:col>15</xdr:col>
      <xdr:colOff>101600</xdr:colOff>
      <xdr:row>39</xdr:row>
      <xdr:rowOff>69850</xdr:rowOff>
    </xdr:to>
    <xdr:sp macro="" textlink="">
      <xdr:nvSpPr>
        <xdr:cNvPr id="77" name="楕円 76">
          <a:extLst>
            <a:ext uri="{FF2B5EF4-FFF2-40B4-BE49-F238E27FC236}">
              <a16:creationId xmlns:a16="http://schemas.microsoft.com/office/drawing/2014/main" id="{FF88D2B4-2210-4B37-8C5E-9DBD2DC01D42}"/>
            </a:ext>
          </a:extLst>
        </xdr:cNvPr>
        <xdr:cNvSpPr/>
      </xdr:nvSpPr>
      <xdr:spPr>
        <a:xfrm>
          <a:off x="2514600" y="6510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19050</xdr:rowOff>
    </xdr:from>
    <xdr:to>
      <xdr:col>19</xdr:col>
      <xdr:colOff>177800</xdr:colOff>
      <xdr:row>39</xdr:row>
      <xdr:rowOff>55245</xdr:rowOff>
    </xdr:to>
    <xdr:cxnSp macro="">
      <xdr:nvCxnSpPr>
        <xdr:cNvPr id="78" name="直線コネクタ 77">
          <a:extLst>
            <a:ext uri="{FF2B5EF4-FFF2-40B4-BE49-F238E27FC236}">
              <a16:creationId xmlns:a16="http://schemas.microsoft.com/office/drawing/2014/main" id="{A26F4A61-CAEA-4DD1-A847-C31846DF02CD}"/>
            </a:ext>
          </a:extLst>
        </xdr:cNvPr>
        <xdr:cNvCxnSpPr/>
      </xdr:nvCxnSpPr>
      <xdr:spPr>
        <a:xfrm>
          <a:off x="2565400" y="6557010"/>
          <a:ext cx="78994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103505</xdr:rowOff>
    </xdr:from>
    <xdr:to>
      <xdr:col>10</xdr:col>
      <xdr:colOff>165100</xdr:colOff>
      <xdr:row>39</xdr:row>
      <xdr:rowOff>33655</xdr:rowOff>
    </xdr:to>
    <xdr:sp macro="" textlink="">
      <xdr:nvSpPr>
        <xdr:cNvPr id="79" name="楕円 78">
          <a:extLst>
            <a:ext uri="{FF2B5EF4-FFF2-40B4-BE49-F238E27FC236}">
              <a16:creationId xmlns:a16="http://schemas.microsoft.com/office/drawing/2014/main" id="{FACE48F0-9FF9-4271-A2FD-039EE67353AE}"/>
            </a:ext>
          </a:extLst>
        </xdr:cNvPr>
        <xdr:cNvSpPr/>
      </xdr:nvSpPr>
      <xdr:spPr>
        <a:xfrm>
          <a:off x="1739900" y="64738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154305</xdr:rowOff>
    </xdr:from>
    <xdr:to>
      <xdr:col>15</xdr:col>
      <xdr:colOff>50800</xdr:colOff>
      <xdr:row>39</xdr:row>
      <xdr:rowOff>19050</xdr:rowOff>
    </xdr:to>
    <xdr:cxnSp macro="">
      <xdr:nvCxnSpPr>
        <xdr:cNvPr id="80" name="直線コネクタ 79">
          <a:extLst>
            <a:ext uri="{FF2B5EF4-FFF2-40B4-BE49-F238E27FC236}">
              <a16:creationId xmlns:a16="http://schemas.microsoft.com/office/drawing/2014/main" id="{5FA6FD7D-5231-4181-AA27-E29D33ABE703}"/>
            </a:ext>
          </a:extLst>
        </xdr:cNvPr>
        <xdr:cNvCxnSpPr/>
      </xdr:nvCxnSpPr>
      <xdr:spPr>
        <a:xfrm>
          <a:off x="1790700" y="6524625"/>
          <a:ext cx="7747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73025</xdr:rowOff>
    </xdr:from>
    <xdr:to>
      <xdr:col>6</xdr:col>
      <xdr:colOff>38100</xdr:colOff>
      <xdr:row>39</xdr:row>
      <xdr:rowOff>3175</xdr:rowOff>
    </xdr:to>
    <xdr:sp macro="" textlink="">
      <xdr:nvSpPr>
        <xdr:cNvPr id="81" name="楕円 80">
          <a:extLst>
            <a:ext uri="{FF2B5EF4-FFF2-40B4-BE49-F238E27FC236}">
              <a16:creationId xmlns:a16="http://schemas.microsoft.com/office/drawing/2014/main" id="{873F13D6-D523-4175-A1FF-A7BB169A917B}"/>
            </a:ext>
          </a:extLst>
        </xdr:cNvPr>
        <xdr:cNvSpPr/>
      </xdr:nvSpPr>
      <xdr:spPr>
        <a:xfrm>
          <a:off x="965200" y="64433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123825</xdr:rowOff>
    </xdr:from>
    <xdr:to>
      <xdr:col>10</xdr:col>
      <xdr:colOff>114300</xdr:colOff>
      <xdr:row>38</xdr:row>
      <xdr:rowOff>154305</xdr:rowOff>
    </xdr:to>
    <xdr:cxnSp macro="">
      <xdr:nvCxnSpPr>
        <xdr:cNvPr id="82" name="直線コネクタ 81">
          <a:extLst>
            <a:ext uri="{FF2B5EF4-FFF2-40B4-BE49-F238E27FC236}">
              <a16:creationId xmlns:a16="http://schemas.microsoft.com/office/drawing/2014/main" id="{68598C55-B05A-4DF2-BB53-6E916652A5F9}"/>
            </a:ext>
          </a:extLst>
        </xdr:cNvPr>
        <xdr:cNvCxnSpPr/>
      </xdr:nvCxnSpPr>
      <xdr:spPr>
        <a:xfrm>
          <a:off x="1008380" y="6494145"/>
          <a:ext cx="7823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12082</xdr:rowOff>
    </xdr:from>
    <xdr:ext cx="405111" cy="259045"/>
    <xdr:sp macro="" textlink="">
      <xdr:nvSpPr>
        <xdr:cNvPr id="83" name="n_1aveValue【道路】&#10;有形固定資産減価償却率">
          <a:extLst>
            <a:ext uri="{FF2B5EF4-FFF2-40B4-BE49-F238E27FC236}">
              <a16:creationId xmlns:a16="http://schemas.microsoft.com/office/drawing/2014/main" id="{BE6AFEAB-4D6C-495E-934E-873065C54565}"/>
            </a:ext>
          </a:extLst>
        </xdr:cNvPr>
        <xdr:cNvSpPr txBox="1"/>
      </xdr:nvSpPr>
      <xdr:spPr>
        <a:xfrm>
          <a:off x="317056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145432</xdr:rowOff>
    </xdr:from>
    <xdr:ext cx="405111" cy="259045"/>
    <xdr:sp macro="" textlink="">
      <xdr:nvSpPr>
        <xdr:cNvPr id="84" name="n_2aveValue【道路】&#10;有形固定資産減価償却率">
          <a:extLst>
            <a:ext uri="{FF2B5EF4-FFF2-40B4-BE49-F238E27FC236}">
              <a16:creationId xmlns:a16="http://schemas.microsoft.com/office/drawing/2014/main" id="{21F3E44E-464F-4EAE-BCFB-51A7B9BAD6D8}"/>
            </a:ext>
          </a:extLst>
        </xdr:cNvPr>
        <xdr:cNvSpPr txBox="1"/>
      </xdr:nvSpPr>
      <xdr:spPr>
        <a:xfrm>
          <a:off x="238570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118762</xdr:rowOff>
    </xdr:from>
    <xdr:ext cx="405111" cy="259045"/>
    <xdr:sp macro="" textlink="">
      <xdr:nvSpPr>
        <xdr:cNvPr id="85" name="n_3aveValue【道路】&#10;有形固定資産減価償却率">
          <a:extLst>
            <a:ext uri="{FF2B5EF4-FFF2-40B4-BE49-F238E27FC236}">
              <a16:creationId xmlns:a16="http://schemas.microsoft.com/office/drawing/2014/main" id="{262AF44E-85EE-40F8-9EF5-3263C3422BFC}"/>
            </a:ext>
          </a:extLst>
        </xdr:cNvPr>
        <xdr:cNvSpPr txBox="1"/>
      </xdr:nvSpPr>
      <xdr:spPr>
        <a:xfrm>
          <a:off x="1611004" y="615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12082</xdr:rowOff>
    </xdr:from>
    <xdr:ext cx="405111" cy="259045"/>
    <xdr:sp macro="" textlink="">
      <xdr:nvSpPr>
        <xdr:cNvPr id="86" name="n_4aveValue【道路】&#10;有形固定資産減価償却率">
          <a:extLst>
            <a:ext uri="{FF2B5EF4-FFF2-40B4-BE49-F238E27FC236}">
              <a16:creationId xmlns:a16="http://schemas.microsoft.com/office/drawing/2014/main" id="{31313E1C-6154-40DD-9414-C564DBA4117F}"/>
            </a:ext>
          </a:extLst>
        </xdr:cNvPr>
        <xdr:cNvSpPr txBox="1"/>
      </xdr:nvSpPr>
      <xdr:spPr>
        <a:xfrm>
          <a:off x="836304" y="604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97172</xdr:rowOff>
    </xdr:from>
    <xdr:ext cx="405111" cy="259045"/>
    <xdr:sp macro="" textlink="">
      <xdr:nvSpPr>
        <xdr:cNvPr id="87" name="n_1mainValue【道路】&#10;有形固定資産減価償却率">
          <a:extLst>
            <a:ext uri="{FF2B5EF4-FFF2-40B4-BE49-F238E27FC236}">
              <a16:creationId xmlns:a16="http://schemas.microsoft.com/office/drawing/2014/main" id="{6B1F7FE0-DCDA-4E84-B570-908C6CD04580}"/>
            </a:ext>
          </a:extLst>
        </xdr:cNvPr>
        <xdr:cNvSpPr txBox="1"/>
      </xdr:nvSpPr>
      <xdr:spPr>
        <a:xfrm>
          <a:off x="317056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60977</xdr:rowOff>
    </xdr:from>
    <xdr:ext cx="405111" cy="259045"/>
    <xdr:sp macro="" textlink="">
      <xdr:nvSpPr>
        <xdr:cNvPr id="88" name="n_2mainValue【道路】&#10;有形固定資産減価償却率">
          <a:extLst>
            <a:ext uri="{FF2B5EF4-FFF2-40B4-BE49-F238E27FC236}">
              <a16:creationId xmlns:a16="http://schemas.microsoft.com/office/drawing/2014/main" id="{E2BBBBAD-E08E-4BD5-B499-B62D49EFF823}"/>
            </a:ext>
          </a:extLst>
        </xdr:cNvPr>
        <xdr:cNvSpPr txBox="1"/>
      </xdr:nvSpPr>
      <xdr:spPr>
        <a:xfrm>
          <a:off x="238570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24782</xdr:rowOff>
    </xdr:from>
    <xdr:ext cx="405111" cy="259045"/>
    <xdr:sp macro="" textlink="">
      <xdr:nvSpPr>
        <xdr:cNvPr id="89" name="n_3mainValue【道路】&#10;有形固定資産減価償却率">
          <a:extLst>
            <a:ext uri="{FF2B5EF4-FFF2-40B4-BE49-F238E27FC236}">
              <a16:creationId xmlns:a16="http://schemas.microsoft.com/office/drawing/2014/main" id="{C0F18967-8EBC-4EC2-84EF-ED443C14D75E}"/>
            </a:ext>
          </a:extLst>
        </xdr:cNvPr>
        <xdr:cNvSpPr txBox="1"/>
      </xdr:nvSpPr>
      <xdr:spPr>
        <a:xfrm>
          <a:off x="1611004" y="656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165752</xdr:rowOff>
    </xdr:from>
    <xdr:ext cx="405111" cy="259045"/>
    <xdr:sp macro="" textlink="">
      <xdr:nvSpPr>
        <xdr:cNvPr id="90" name="n_4mainValue【道路】&#10;有形固定資産減価償却率">
          <a:extLst>
            <a:ext uri="{FF2B5EF4-FFF2-40B4-BE49-F238E27FC236}">
              <a16:creationId xmlns:a16="http://schemas.microsoft.com/office/drawing/2014/main" id="{491AF1A5-5AC7-48D8-9A4B-5499C25E052C}"/>
            </a:ext>
          </a:extLst>
        </xdr:cNvPr>
        <xdr:cNvSpPr txBox="1"/>
      </xdr:nvSpPr>
      <xdr:spPr>
        <a:xfrm>
          <a:off x="836304" y="653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492870A-58C8-44B5-8356-F3A810DFCBE6}"/>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E25C180-5D67-4C49-A835-A97663C34734}"/>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6641A17A-AEC3-4BBE-BA16-DB00F19B8405}"/>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4F173027-5F80-4011-9B19-F7CFD0151313}"/>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75608E2-C8B5-406E-BD1A-641D0D5C01EA}"/>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AD0A2D29-7E8C-4507-96CE-A650419C682F}"/>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F37D828-B090-4FBD-8353-9B5D59E1926A}"/>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B206430-D0F3-406F-B6B6-D907021773A5}"/>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236797E-E4FB-42C9-ABA0-04AC7FF3D5FE}"/>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420D559-B71B-4E67-852D-476DBE57BD86}"/>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C3B3C4AC-89CE-4897-A0FC-A907316088F0}"/>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E25940A9-90BF-490A-8391-218B2FFFC0CE}"/>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D2E66848-E7B6-4460-9ABF-E8F236E1E95B}"/>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8B01C83B-639B-41D7-9312-609DBBF27445}"/>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C46A5B4A-C5D7-4727-ABEB-9E40D393F6B3}"/>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248C2992-3BCD-4261-8C97-16F5428BF524}"/>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D5FE6741-F827-443A-BA03-C2E6AB093B67}"/>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D77E4C64-7BB2-4770-8C0E-0920A18FBEC7}"/>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9DD826D1-00B6-4632-8C05-B7EF70CC3910}"/>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329D747B-1B4D-475F-AB86-14282F7B4C6D}"/>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3BB36474-EC45-40A1-9D7E-1E352B9F8B23}"/>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3C5E7872-A39A-43DE-89DF-8DED42E72446}"/>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C1E4EB44-DFBE-4070-A37A-7A1D8292A509}"/>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107785</xdr:rowOff>
    </xdr:from>
    <xdr:to>
      <xdr:col>54</xdr:col>
      <xdr:colOff>189865</xdr:colOff>
      <xdr:row>41</xdr:row>
      <xdr:rowOff>97269</xdr:rowOff>
    </xdr:to>
    <xdr:cxnSp macro="">
      <xdr:nvCxnSpPr>
        <xdr:cNvPr id="114" name="直線コネクタ 113">
          <a:extLst>
            <a:ext uri="{FF2B5EF4-FFF2-40B4-BE49-F238E27FC236}">
              <a16:creationId xmlns:a16="http://schemas.microsoft.com/office/drawing/2014/main" id="{56716128-F664-4FE5-8762-C4AEFC30D6BB}"/>
            </a:ext>
          </a:extLst>
        </xdr:cNvPr>
        <xdr:cNvCxnSpPr/>
      </xdr:nvCxnSpPr>
      <xdr:spPr>
        <a:xfrm flipV="1">
          <a:off x="9219565" y="5639905"/>
          <a:ext cx="0" cy="13306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101096</xdr:rowOff>
    </xdr:from>
    <xdr:ext cx="469744" cy="259045"/>
    <xdr:sp macro="" textlink="">
      <xdr:nvSpPr>
        <xdr:cNvPr id="115" name="【道路】&#10;一人当たり延長最小値テキスト">
          <a:extLst>
            <a:ext uri="{FF2B5EF4-FFF2-40B4-BE49-F238E27FC236}">
              <a16:creationId xmlns:a16="http://schemas.microsoft.com/office/drawing/2014/main" id="{773DE325-8C0D-4450-B407-395C98B8357A}"/>
            </a:ext>
          </a:extLst>
        </xdr:cNvPr>
        <xdr:cNvSpPr txBox="1"/>
      </xdr:nvSpPr>
      <xdr:spPr>
        <a:xfrm>
          <a:off x="9258300" y="6974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97269</xdr:rowOff>
    </xdr:from>
    <xdr:to>
      <xdr:col>55</xdr:col>
      <xdr:colOff>88900</xdr:colOff>
      <xdr:row>41</xdr:row>
      <xdr:rowOff>97269</xdr:rowOff>
    </xdr:to>
    <xdr:cxnSp macro="">
      <xdr:nvCxnSpPr>
        <xdr:cNvPr id="116" name="直線コネクタ 115">
          <a:extLst>
            <a:ext uri="{FF2B5EF4-FFF2-40B4-BE49-F238E27FC236}">
              <a16:creationId xmlns:a16="http://schemas.microsoft.com/office/drawing/2014/main" id="{760CC760-2D44-42D8-91D4-7C3ADDC29535}"/>
            </a:ext>
          </a:extLst>
        </xdr:cNvPr>
        <xdr:cNvCxnSpPr/>
      </xdr:nvCxnSpPr>
      <xdr:spPr>
        <a:xfrm>
          <a:off x="9154160" y="69705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54462</xdr:rowOff>
    </xdr:from>
    <xdr:ext cx="534377" cy="259045"/>
    <xdr:sp macro="" textlink="">
      <xdr:nvSpPr>
        <xdr:cNvPr id="117" name="【道路】&#10;一人当たり延長最大値テキスト">
          <a:extLst>
            <a:ext uri="{FF2B5EF4-FFF2-40B4-BE49-F238E27FC236}">
              <a16:creationId xmlns:a16="http://schemas.microsoft.com/office/drawing/2014/main" id="{66C6FEC0-C1FB-444F-A89B-F99587DCC1FE}"/>
            </a:ext>
          </a:extLst>
        </xdr:cNvPr>
        <xdr:cNvSpPr txBox="1"/>
      </xdr:nvSpPr>
      <xdr:spPr>
        <a:xfrm>
          <a:off x="9258300" y="5418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107785</xdr:rowOff>
    </xdr:from>
    <xdr:to>
      <xdr:col>55</xdr:col>
      <xdr:colOff>88900</xdr:colOff>
      <xdr:row>33</xdr:row>
      <xdr:rowOff>107785</xdr:rowOff>
    </xdr:to>
    <xdr:cxnSp macro="">
      <xdr:nvCxnSpPr>
        <xdr:cNvPr id="118" name="直線コネクタ 117">
          <a:extLst>
            <a:ext uri="{FF2B5EF4-FFF2-40B4-BE49-F238E27FC236}">
              <a16:creationId xmlns:a16="http://schemas.microsoft.com/office/drawing/2014/main" id="{EB2A2116-52DA-4241-BE14-85F456E4CDC5}"/>
            </a:ext>
          </a:extLst>
        </xdr:cNvPr>
        <xdr:cNvCxnSpPr/>
      </xdr:nvCxnSpPr>
      <xdr:spPr>
        <a:xfrm>
          <a:off x="9154160" y="56399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81837</xdr:rowOff>
    </xdr:from>
    <xdr:ext cx="534377" cy="259045"/>
    <xdr:sp macro="" textlink="">
      <xdr:nvSpPr>
        <xdr:cNvPr id="119" name="【道路】&#10;一人当たり延長平均値テキスト">
          <a:extLst>
            <a:ext uri="{FF2B5EF4-FFF2-40B4-BE49-F238E27FC236}">
              <a16:creationId xmlns:a16="http://schemas.microsoft.com/office/drawing/2014/main" id="{2AA6A24A-8B82-4726-A5BF-EFB46AE704FD}"/>
            </a:ext>
          </a:extLst>
        </xdr:cNvPr>
        <xdr:cNvSpPr txBox="1"/>
      </xdr:nvSpPr>
      <xdr:spPr>
        <a:xfrm>
          <a:off x="9258300" y="64521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103410</xdr:rowOff>
    </xdr:from>
    <xdr:to>
      <xdr:col>55</xdr:col>
      <xdr:colOff>50800</xdr:colOff>
      <xdr:row>39</xdr:row>
      <xdr:rowOff>33560</xdr:rowOff>
    </xdr:to>
    <xdr:sp macro="" textlink="">
      <xdr:nvSpPr>
        <xdr:cNvPr id="120" name="フローチャート: 判断 119">
          <a:extLst>
            <a:ext uri="{FF2B5EF4-FFF2-40B4-BE49-F238E27FC236}">
              <a16:creationId xmlns:a16="http://schemas.microsoft.com/office/drawing/2014/main" id="{7F5576D0-8BC3-4FA4-B953-2A1E47555CB5}"/>
            </a:ext>
          </a:extLst>
        </xdr:cNvPr>
        <xdr:cNvSpPr/>
      </xdr:nvSpPr>
      <xdr:spPr>
        <a:xfrm>
          <a:off x="9192260" y="64737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113506</xdr:rowOff>
    </xdr:from>
    <xdr:to>
      <xdr:col>50</xdr:col>
      <xdr:colOff>165100</xdr:colOff>
      <xdr:row>39</xdr:row>
      <xdr:rowOff>43656</xdr:rowOff>
    </xdr:to>
    <xdr:sp macro="" textlink="">
      <xdr:nvSpPr>
        <xdr:cNvPr id="121" name="フローチャート: 判断 120">
          <a:extLst>
            <a:ext uri="{FF2B5EF4-FFF2-40B4-BE49-F238E27FC236}">
              <a16:creationId xmlns:a16="http://schemas.microsoft.com/office/drawing/2014/main" id="{48926F34-A7A5-4446-BA58-D4853D94F263}"/>
            </a:ext>
          </a:extLst>
        </xdr:cNvPr>
        <xdr:cNvSpPr/>
      </xdr:nvSpPr>
      <xdr:spPr>
        <a:xfrm>
          <a:off x="8445500" y="64838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122974</xdr:rowOff>
    </xdr:from>
    <xdr:to>
      <xdr:col>46</xdr:col>
      <xdr:colOff>38100</xdr:colOff>
      <xdr:row>39</xdr:row>
      <xdr:rowOff>53124</xdr:rowOff>
    </xdr:to>
    <xdr:sp macro="" textlink="">
      <xdr:nvSpPr>
        <xdr:cNvPr id="122" name="フローチャート: 判断 121">
          <a:extLst>
            <a:ext uri="{FF2B5EF4-FFF2-40B4-BE49-F238E27FC236}">
              <a16:creationId xmlns:a16="http://schemas.microsoft.com/office/drawing/2014/main" id="{18E993C1-8FD3-4075-AF62-60AB48D032F7}"/>
            </a:ext>
          </a:extLst>
        </xdr:cNvPr>
        <xdr:cNvSpPr/>
      </xdr:nvSpPr>
      <xdr:spPr>
        <a:xfrm>
          <a:off x="7670800" y="64932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130594</xdr:rowOff>
    </xdr:from>
    <xdr:to>
      <xdr:col>41</xdr:col>
      <xdr:colOff>101600</xdr:colOff>
      <xdr:row>39</xdr:row>
      <xdr:rowOff>60744</xdr:rowOff>
    </xdr:to>
    <xdr:sp macro="" textlink="">
      <xdr:nvSpPr>
        <xdr:cNvPr id="123" name="フローチャート: 判断 122">
          <a:extLst>
            <a:ext uri="{FF2B5EF4-FFF2-40B4-BE49-F238E27FC236}">
              <a16:creationId xmlns:a16="http://schemas.microsoft.com/office/drawing/2014/main" id="{E573338A-5E35-4F93-BD29-381D827AC485}"/>
            </a:ext>
          </a:extLst>
        </xdr:cNvPr>
        <xdr:cNvSpPr/>
      </xdr:nvSpPr>
      <xdr:spPr>
        <a:xfrm>
          <a:off x="6873240" y="65009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164808</xdr:rowOff>
    </xdr:from>
    <xdr:to>
      <xdr:col>36</xdr:col>
      <xdr:colOff>165100</xdr:colOff>
      <xdr:row>38</xdr:row>
      <xdr:rowOff>94958</xdr:rowOff>
    </xdr:to>
    <xdr:sp macro="" textlink="">
      <xdr:nvSpPr>
        <xdr:cNvPr id="124" name="フローチャート: 判断 123">
          <a:extLst>
            <a:ext uri="{FF2B5EF4-FFF2-40B4-BE49-F238E27FC236}">
              <a16:creationId xmlns:a16="http://schemas.microsoft.com/office/drawing/2014/main" id="{7A766EFE-B1FE-44A6-BD03-B9BEE05AA182}"/>
            </a:ext>
          </a:extLst>
        </xdr:cNvPr>
        <xdr:cNvSpPr/>
      </xdr:nvSpPr>
      <xdr:spPr>
        <a:xfrm>
          <a:off x="6098540" y="63674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CB21FFE-3A1A-42FE-B551-468040011259}"/>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7FBF7AC-3D1B-489F-979F-2F7271C342BF}"/>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6999662-C9F6-4EEF-9CD5-01C332632D2A}"/>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EBD5996-8A29-4F33-99C4-34C3C4C0D03B}"/>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0A9F8A6-4A3A-41AE-94E0-B9D627736E8D}"/>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37173</xdr:rowOff>
    </xdr:from>
    <xdr:to>
      <xdr:col>55</xdr:col>
      <xdr:colOff>50800</xdr:colOff>
      <xdr:row>37</xdr:row>
      <xdr:rowOff>138773</xdr:rowOff>
    </xdr:to>
    <xdr:sp macro="" textlink="">
      <xdr:nvSpPr>
        <xdr:cNvPr id="130" name="楕円 129">
          <a:extLst>
            <a:ext uri="{FF2B5EF4-FFF2-40B4-BE49-F238E27FC236}">
              <a16:creationId xmlns:a16="http://schemas.microsoft.com/office/drawing/2014/main" id="{1A9FE3FD-F1C8-4EFB-B4EB-661F20769E44}"/>
            </a:ext>
          </a:extLst>
        </xdr:cNvPr>
        <xdr:cNvSpPr/>
      </xdr:nvSpPr>
      <xdr:spPr>
        <a:xfrm>
          <a:off x="9192260" y="623985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60050</xdr:rowOff>
    </xdr:from>
    <xdr:ext cx="534377" cy="259045"/>
    <xdr:sp macro="" textlink="">
      <xdr:nvSpPr>
        <xdr:cNvPr id="131" name="【道路】&#10;一人当たり延長該当値テキスト">
          <a:extLst>
            <a:ext uri="{FF2B5EF4-FFF2-40B4-BE49-F238E27FC236}">
              <a16:creationId xmlns:a16="http://schemas.microsoft.com/office/drawing/2014/main" id="{D8541214-679C-4AF1-B861-B3C6E546DA9C}"/>
            </a:ext>
          </a:extLst>
        </xdr:cNvPr>
        <xdr:cNvSpPr txBox="1"/>
      </xdr:nvSpPr>
      <xdr:spPr>
        <a:xfrm>
          <a:off x="9258300" y="6095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54985</xdr:rowOff>
    </xdr:from>
    <xdr:to>
      <xdr:col>50</xdr:col>
      <xdr:colOff>165100</xdr:colOff>
      <xdr:row>37</xdr:row>
      <xdr:rowOff>156585</xdr:rowOff>
    </xdr:to>
    <xdr:sp macro="" textlink="">
      <xdr:nvSpPr>
        <xdr:cNvPr id="132" name="楕円 131">
          <a:extLst>
            <a:ext uri="{FF2B5EF4-FFF2-40B4-BE49-F238E27FC236}">
              <a16:creationId xmlns:a16="http://schemas.microsoft.com/office/drawing/2014/main" id="{30DD9492-7182-4381-ACF0-471EF3D7589D}"/>
            </a:ext>
          </a:extLst>
        </xdr:cNvPr>
        <xdr:cNvSpPr/>
      </xdr:nvSpPr>
      <xdr:spPr>
        <a:xfrm>
          <a:off x="8445500" y="625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87973</xdr:rowOff>
    </xdr:from>
    <xdr:to>
      <xdr:col>55</xdr:col>
      <xdr:colOff>0</xdr:colOff>
      <xdr:row>37</xdr:row>
      <xdr:rowOff>105785</xdr:rowOff>
    </xdr:to>
    <xdr:cxnSp macro="">
      <xdr:nvCxnSpPr>
        <xdr:cNvPr id="133" name="直線コネクタ 132">
          <a:extLst>
            <a:ext uri="{FF2B5EF4-FFF2-40B4-BE49-F238E27FC236}">
              <a16:creationId xmlns:a16="http://schemas.microsoft.com/office/drawing/2014/main" id="{69BEF99A-5F17-4708-AA12-71D21B6B5DE0}"/>
            </a:ext>
          </a:extLst>
        </xdr:cNvPr>
        <xdr:cNvCxnSpPr/>
      </xdr:nvCxnSpPr>
      <xdr:spPr>
        <a:xfrm flipV="1">
          <a:off x="8496300" y="6290653"/>
          <a:ext cx="723900" cy="17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74054</xdr:rowOff>
    </xdr:from>
    <xdr:to>
      <xdr:col>46</xdr:col>
      <xdr:colOff>38100</xdr:colOff>
      <xdr:row>38</xdr:row>
      <xdr:rowOff>4204</xdr:rowOff>
    </xdr:to>
    <xdr:sp macro="" textlink="">
      <xdr:nvSpPr>
        <xdr:cNvPr id="134" name="楕円 133">
          <a:extLst>
            <a:ext uri="{FF2B5EF4-FFF2-40B4-BE49-F238E27FC236}">
              <a16:creationId xmlns:a16="http://schemas.microsoft.com/office/drawing/2014/main" id="{65AC14AF-B99F-42CC-BE12-4E8834C08879}"/>
            </a:ext>
          </a:extLst>
        </xdr:cNvPr>
        <xdr:cNvSpPr/>
      </xdr:nvSpPr>
      <xdr:spPr>
        <a:xfrm>
          <a:off x="7670800" y="62767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105785</xdr:rowOff>
    </xdr:from>
    <xdr:to>
      <xdr:col>50</xdr:col>
      <xdr:colOff>114300</xdr:colOff>
      <xdr:row>37</xdr:row>
      <xdr:rowOff>124854</xdr:rowOff>
    </xdr:to>
    <xdr:cxnSp macro="">
      <xdr:nvCxnSpPr>
        <xdr:cNvPr id="135" name="直線コネクタ 134">
          <a:extLst>
            <a:ext uri="{FF2B5EF4-FFF2-40B4-BE49-F238E27FC236}">
              <a16:creationId xmlns:a16="http://schemas.microsoft.com/office/drawing/2014/main" id="{3A6A1F01-EBDE-458E-BB7A-E782576CD2D1}"/>
            </a:ext>
          </a:extLst>
        </xdr:cNvPr>
        <xdr:cNvCxnSpPr/>
      </xdr:nvCxnSpPr>
      <xdr:spPr>
        <a:xfrm flipV="1">
          <a:off x="7713980" y="6308465"/>
          <a:ext cx="782320" cy="19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89103</xdr:rowOff>
    </xdr:from>
    <xdr:to>
      <xdr:col>41</xdr:col>
      <xdr:colOff>101600</xdr:colOff>
      <xdr:row>38</xdr:row>
      <xdr:rowOff>19253</xdr:rowOff>
    </xdr:to>
    <xdr:sp macro="" textlink="">
      <xdr:nvSpPr>
        <xdr:cNvPr id="136" name="楕円 135">
          <a:extLst>
            <a:ext uri="{FF2B5EF4-FFF2-40B4-BE49-F238E27FC236}">
              <a16:creationId xmlns:a16="http://schemas.microsoft.com/office/drawing/2014/main" id="{367B70EA-6025-43E7-AD70-40545CDA9E8B}"/>
            </a:ext>
          </a:extLst>
        </xdr:cNvPr>
        <xdr:cNvSpPr/>
      </xdr:nvSpPr>
      <xdr:spPr>
        <a:xfrm>
          <a:off x="6873240" y="62917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124854</xdr:rowOff>
    </xdr:from>
    <xdr:to>
      <xdr:col>45</xdr:col>
      <xdr:colOff>177800</xdr:colOff>
      <xdr:row>37</xdr:row>
      <xdr:rowOff>139903</xdr:rowOff>
    </xdr:to>
    <xdr:cxnSp macro="">
      <xdr:nvCxnSpPr>
        <xdr:cNvPr id="137" name="直線コネクタ 136">
          <a:extLst>
            <a:ext uri="{FF2B5EF4-FFF2-40B4-BE49-F238E27FC236}">
              <a16:creationId xmlns:a16="http://schemas.microsoft.com/office/drawing/2014/main" id="{A4668E62-D55F-48EB-BFE8-65CD350B92C0}"/>
            </a:ext>
          </a:extLst>
        </xdr:cNvPr>
        <xdr:cNvCxnSpPr/>
      </xdr:nvCxnSpPr>
      <xdr:spPr>
        <a:xfrm flipV="1">
          <a:off x="6924040" y="6327534"/>
          <a:ext cx="789940" cy="15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106743</xdr:rowOff>
    </xdr:from>
    <xdr:to>
      <xdr:col>36</xdr:col>
      <xdr:colOff>165100</xdr:colOff>
      <xdr:row>38</xdr:row>
      <xdr:rowOff>36894</xdr:rowOff>
    </xdr:to>
    <xdr:sp macro="" textlink="">
      <xdr:nvSpPr>
        <xdr:cNvPr id="138" name="楕円 137">
          <a:extLst>
            <a:ext uri="{FF2B5EF4-FFF2-40B4-BE49-F238E27FC236}">
              <a16:creationId xmlns:a16="http://schemas.microsoft.com/office/drawing/2014/main" id="{F2F7DDD7-4AE8-4B26-89DA-BB34217CBD64}"/>
            </a:ext>
          </a:extLst>
        </xdr:cNvPr>
        <xdr:cNvSpPr/>
      </xdr:nvSpPr>
      <xdr:spPr>
        <a:xfrm>
          <a:off x="6098540" y="6309423"/>
          <a:ext cx="10160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139903</xdr:rowOff>
    </xdr:from>
    <xdr:to>
      <xdr:col>41</xdr:col>
      <xdr:colOff>50800</xdr:colOff>
      <xdr:row>37</xdr:row>
      <xdr:rowOff>157543</xdr:rowOff>
    </xdr:to>
    <xdr:cxnSp macro="">
      <xdr:nvCxnSpPr>
        <xdr:cNvPr id="139" name="直線コネクタ 138">
          <a:extLst>
            <a:ext uri="{FF2B5EF4-FFF2-40B4-BE49-F238E27FC236}">
              <a16:creationId xmlns:a16="http://schemas.microsoft.com/office/drawing/2014/main" id="{91F7A630-54C0-42C4-BD26-FAED3A0B6BAF}"/>
            </a:ext>
          </a:extLst>
        </xdr:cNvPr>
        <xdr:cNvCxnSpPr/>
      </xdr:nvCxnSpPr>
      <xdr:spPr>
        <a:xfrm flipV="1">
          <a:off x="6149340" y="6342583"/>
          <a:ext cx="774700" cy="1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34783</xdr:rowOff>
    </xdr:from>
    <xdr:ext cx="534377" cy="259045"/>
    <xdr:sp macro="" textlink="">
      <xdr:nvSpPr>
        <xdr:cNvPr id="140" name="n_1aveValue【道路】&#10;一人当たり延長">
          <a:extLst>
            <a:ext uri="{FF2B5EF4-FFF2-40B4-BE49-F238E27FC236}">
              <a16:creationId xmlns:a16="http://schemas.microsoft.com/office/drawing/2014/main" id="{68A7C219-3A2C-4691-8C77-B57CEE27483E}"/>
            </a:ext>
          </a:extLst>
        </xdr:cNvPr>
        <xdr:cNvSpPr txBox="1"/>
      </xdr:nvSpPr>
      <xdr:spPr>
        <a:xfrm>
          <a:off x="8239271" y="6572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44251</xdr:rowOff>
    </xdr:from>
    <xdr:ext cx="534377" cy="259045"/>
    <xdr:sp macro="" textlink="">
      <xdr:nvSpPr>
        <xdr:cNvPr id="141" name="n_2aveValue【道路】&#10;一人当たり延長">
          <a:extLst>
            <a:ext uri="{FF2B5EF4-FFF2-40B4-BE49-F238E27FC236}">
              <a16:creationId xmlns:a16="http://schemas.microsoft.com/office/drawing/2014/main" id="{F75C158B-CB24-4BF2-9E50-C806DBA2F96C}"/>
            </a:ext>
          </a:extLst>
        </xdr:cNvPr>
        <xdr:cNvSpPr txBox="1"/>
      </xdr:nvSpPr>
      <xdr:spPr>
        <a:xfrm>
          <a:off x="7477271" y="658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51871</xdr:rowOff>
    </xdr:from>
    <xdr:ext cx="534377" cy="259045"/>
    <xdr:sp macro="" textlink="">
      <xdr:nvSpPr>
        <xdr:cNvPr id="142" name="n_3aveValue【道路】&#10;一人当たり延長">
          <a:extLst>
            <a:ext uri="{FF2B5EF4-FFF2-40B4-BE49-F238E27FC236}">
              <a16:creationId xmlns:a16="http://schemas.microsoft.com/office/drawing/2014/main" id="{A136D1AB-3BF5-4CA3-84BD-4E2A6874D6F3}"/>
            </a:ext>
          </a:extLst>
        </xdr:cNvPr>
        <xdr:cNvSpPr txBox="1"/>
      </xdr:nvSpPr>
      <xdr:spPr>
        <a:xfrm>
          <a:off x="6702571" y="6589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86085</xdr:rowOff>
    </xdr:from>
    <xdr:ext cx="534377" cy="259045"/>
    <xdr:sp macro="" textlink="">
      <xdr:nvSpPr>
        <xdr:cNvPr id="143" name="n_4aveValue【道路】&#10;一人当たり延長">
          <a:extLst>
            <a:ext uri="{FF2B5EF4-FFF2-40B4-BE49-F238E27FC236}">
              <a16:creationId xmlns:a16="http://schemas.microsoft.com/office/drawing/2014/main" id="{E9131121-B046-4B1D-A10F-B3973F4EC290}"/>
            </a:ext>
          </a:extLst>
        </xdr:cNvPr>
        <xdr:cNvSpPr txBox="1"/>
      </xdr:nvSpPr>
      <xdr:spPr>
        <a:xfrm>
          <a:off x="5905011" y="6456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1662</xdr:rowOff>
    </xdr:from>
    <xdr:ext cx="534377" cy="259045"/>
    <xdr:sp macro="" textlink="">
      <xdr:nvSpPr>
        <xdr:cNvPr id="144" name="n_1mainValue【道路】&#10;一人当たり延長">
          <a:extLst>
            <a:ext uri="{FF2B5EF4-FFF2-40B4-BE49-F238E27FC236}">
              <a16:creationId xmlns:a16="http://schemas.microsoft.com/office/drawing/2014/main" id="{DFA9A7D0-D358-4EED-89B7-06681CFFEA74}"/>
            </a:ext>
          </a:extLst>
        </xdr:cNvPr>
        <xdr:cNvSpPr txBox="1"/>
      </xdr:nvSpPr>
      <xdr:spPr>
        <a:xfrm>
          <a:off x="8239271" y="603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20731</xdr:rowOff>
    </xdr:from>
    <xdr:ext cx="534377" cy="259045"/>
    <xdr:sp macro="" textlink="">
      <xdr:nvSpPr>
        <xdr:cNvPr id="145" name="n_2mainValue【道路】&#10;一人当たり延長">
          <a:extLst>
            <a:ext uri="{FF2B5EF4-FFF2-40B4-BE49-F238E27FC236}">
              <a16:creationId xmlns:a16="http://schemas.microsoft.com/office/drawing/2014/main" id="{6CF4D1D8-0AD2-49E5-B12B-54D46369849D}"/>
            </a:ext>
          </a:extLst>
        </xdr:cNvPr>
        <xdr:cNvSpPr txBox="1"/>
      </xdr:nvSpPr>
      <xdr:spPr>
        <a:xfrm>
          <a:off x="7477271" y="6055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35780</xdr:rowOff>
    </xdr:from>
    <xdr:ext cx="534377" cy="259045"/>
    <xdr:sp macro="" textlink="">
      <xdr:nvSpPr>
        <xdr:cNvPr id="146" name="n_3mainValue【道路】&#10;一人当たり延長">
          <a:extLst>
            <a:ext uri="{FF2B5EF4-FFF2-40B4-BE49-F238E27FC236}">
              <a16:creationId xmlns:a16="http://schemas.microsoft.com/office/drawing/2014/main" id="{C683942E-54D6-49FE-95C7-91EF45D7CFE7}"/>
            </a:ext>
          </a:extLst>
        </xdr:cNvPr>
        <xdr:cNvSpPr txBox="1"/>
      </xdr:nvSpPr>
      <xdr:spPr>
        <a:xfrm>
          <a:off x="6702571" y="6070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53420</xdr:rowOff>
    </xdr:from>
    <xdr:ext cx="534377" cy="259045"/>
    <xdr:sp macro="" textlink="">
      <xdr:nvSpPr>
        <xdr:cNvPr id="147" name="n_4mainValue【道路】&#10;一人当たり延長">
          <a:extLst>
            <a:ext uri="{FF2B5EF4-FFF2-40B4-BE49-F238E27FC236}">
              <a16:creationId xmlns:a16="http://schemas.microsoft.com/office/drawing/2014/main" id="{CC245E21-9C49-4A4C-97C1-A6D1B55EB22F}"/>
            </a:ext>
          </a:extLst>
        </xdr:cNvPr>
        <xdr:cNvSpPr txBox="1"/>
      </xdr:nvSpPr>
      <xdr:spPr>
        <a:xfrm>
          <a:off x="5905011" y="6088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139C2D47-40B8-42E5-971F-628A99D8E42F}"/>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43455F0B-6BC7-4C65-AC7D-E1976DAB804B}"/>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A4DB7FE0-33F8-4A38-BA5E-9BC6979AA07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DDCC6678-A000-4225-A5CA-C91BBE7DD85E}"/>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B2FE2F56-76D3-494A-A931-9991F6BC54A9}"/>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A8020B78-9667-42E6-988D-F706670C3B5B}"/>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F779C92A-70A7-4A1A-95D8-E48F5F3C7F35}"/>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947F9EC5-0A46-498D-8133-B58DB937FB9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87C5E75F-55B2-4C6A-879D-BA6C1F67CE55}"/>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C56DA271-E3F9-439B-BA3A-BA5B22CA7DB8}"/>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9D8110AF-B1D3-4AF1-AD02-D98F47831B6F}"/>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D6353669-BD12-496E-90D2-E77D35865770}"/>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F3787E12-54E0-4349-834B-20136864106D}"/>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74E60438-9298-49CA-9724-E05EB40F778E}"/>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96BF6064-3C2D-4D7B-B688-FC4455EA8169}"/>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4D599C99-8581-481E-9A6E-B9FE7AB296A2}"/>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F25A51A3-DFFB-4286-A35E-659E43EE0ED5}"/>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7CE79FB7-E323-41B7-B8E3-296D04B09C48}"/>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78CCDE32-DE47-451C-98A2-7EA237197EC2}"/>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5DB7787C-BB8E-4B81-A5D7-7FBDF35C4FEA}"/>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82F17BA4-462E-4245-ABB5-4DEC39E7A599}"/>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67156D38-A51D-46A7-BC55-98A822A93AC8}"/>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37008B57-BE84-47F1-9100-6970225D87B9}"/>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3BE06237-14FE-45DE-AD95-04D13C7CD6AD}"/>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6794C4CF-C49D-443F-8FF9-BFD5E2324026}"/>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153488</xdr:rowOff>
    </xdr:from>
    <xdr:to>
      <xdr:col>24</xdr:col>
      <xdr:colOff>62865</xdr:colOff>
      <xdr:row>63</xdr:row>
      <xdr:rowOff>133894</xdr:rowOff>
    </xdr:to>
    <xdr:cxnSp macro="">
      <xdr:nvCxnSpPr>
        <xdr:cNvPr id="173" name="直線コネクタ 172">
          <a:extLst>
            <a:ext uri="{FF2B5EF4-FFF2-40B4-BE49-F238E27FC236}">
              <a16:creationId xmlns:a16="http://schemas.microsoft.com/office/drawing/2014/main" id="{E652C3BB-1462-4166-9707-C047702B36E5}"/>
            </a:ext>
          </a:extLst>
        </xdr:cNvPr>
        <xdr:cNvCxnSpPr/>
      </xdr:nvCxnSpPr>
      <xdr:spPr>
        <a:xfrm flipV="1">
          <a:off x="4086225" y="9373688"/>
          <a:ext cx="0" cy="1321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137721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F2FEE7D7-B37D-4540-81AE-E7D5083F495E}"/>
            </a:ext>
          </a:extLst>
        </xdr:cNvPr>
        <xdr:cNvSpPr txBox="1"/>
      </xdr:nvSpPr>
      <xdr:spPr>
        <a:xfrm>
          <a:off x="4124960" y="1069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133894</xdr:rowOff>
    </xdr:from>
    <xdr:to>
      <xdr:col>24</xdr:col>
      <xdr:colOff>152400</xdr:colOff>
      <xdr:row>63</xdr:row>
      <xdr:rowOff>133894</xdr:rowOff>
    </xdr:to>
    <xdr:cxnSp macro="">
      <xdr:nvCxnSpPr>
        <xdr:cNvPr id="175" name="直線コネクタ 174">
          <a:extLst>
            <a:ext uri="{FF2B5EF4-FFF2-40B4-BE49-F238E27FC236}">
              <a16:creationId xmlns:a16="http://schemas.microsoft.com/office/drawing/2014/main" id="{BF7E4EF5-A412-4643-8980-2CE6A7049A27}"/>
            </a:ext>
          </a:extLst>
        </xdr:cNvPr>
        <xdr:cNvCxnSpPr/>
      </xdr:nvCxnSpPr>
      <xdr:spPr>
        <a:xfrm>
          <a:off x="4020820" y="106952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100165</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8F45C6F-77A3-41C1-8EF1-9865C36D800A}"/>
            </a:ext>
          </a:extLst>
        </xdr:cNvPr>
        <xdr:cNvSpPr txBox="1"/>
      </xdr:nvSpPr>
      <xdr:spPr>
        <a:xfrm>
          <a:off x="4124960" y="915272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153488</xdr:rowOff>
    </xdr:from>
    <xdr:to>
      <xdr:col>24</xdr:col>
      <xdr:colOff>152400</xdr:colOff>
      <xdr:row>55</xdr:row>
      <xdr:rowOff>153488</xdr:rowOff>
    </xdr:to>
    <xdr:cxnSp macro="">
      <xdr:nvCxnSpPr>
        <xdr:cNvPr id="177" name="直線コネクタ 176">
          <a:extLst>
            <a:ext uri="{FF2B5EF4-FFF2-40B4-BE49-F238E27FC236}">
              <a16:creationId xmlns:a16="http://schemas.microsoft.com/office/drawing/2014/main" id="{F0CAD00B-4387-473F-A541-AD60E77901F8}"/>
            </a:ext>
          </a:extLst>
        </xdr:cNvPr>
        <xdr:cNvCxnSpPr/>
      </xdr:nvCxnSpPr>
      <xdr:spPr>
        <a:xfrm>
          <a:off x="4020820" y="93736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69686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7BCAD18-A0F1-41B4-883A-715C3403441A}"/>
            </a:ext>
          </a:extLst>
        </xdr:cNvPr>
        <xdr:cNvSpPr txBox="1"/>
      </xdr:nvSpPr>
      <xdr:spPr>
        <a:xfrm>
          <a:off x="4124960" y="102957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91259</xdr:rowOff>
    </xdr:from>
    <xdr:to>
      <xdr:col>24</xdr:col>
      <xdr:colOff>114300</xdr:colOff>
      <xdr:row>62</xdr:row>
      <xdr:rowOff>21409</xdr:rowOff>
    </xdr:to>
    <xdr:sp macro="" textlink="">
      <xdr:nvSpPr>
        <xdr:cNvPr id="179" name="フローチャート: 判断 178">
          <a:extLst>
            <a:ext uri="{FF2B5EF4-FFF2-40B4-BE49-F238E27FC236}">
              <a16:creationId xmlns:a16="http://schemas.microsoft.com/office/drawing/2014/main" id="{30161C01-7EAC-4B74-B91A-07C0BFCE97DC}"/>
            </a:ext>
          </a:extLst>
        </xdr:cNvPr>
        <xdr:cNvSpPr/>
      </xdr:nvSpPr>
      <xdr:spPr>
        <a:xfrm>
          <a:off x="4036060" y="103172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70031</xdr:rowOff>
    </xdr:from>
    <xdr:to>
      <xdr:col>20</xdr:col>
      <xdr:colOff>38100</xdr:colOff>
      <xdr:row>62</xdr:row>
      <xdr:rowOff>181</xdr:rowOff>
    </xdr:to>
    <xdr:sp macro="" textlink="">
      <xdr:nvSpPr>
        <xdr:cNvPr id="180" name="フローチャート: 判断 179">
          <a:extLst>
            <a:ext uri="{FF2B5EF4-FFF2-40B4-BE49-F238E27FC236}">
              <a16:creationId xmlns:a16="http://schemas.microsoft.com/office/drawing/2014/main" id="{0DDBBDD0-34D3-423B-8AAF-700BF52507C5}"/>
            </a:ext>
          </a:extLst>
        </xdr:cNvPr>
        <xdr:cNvSpPr/>
      </xdr:nvSpPr>
      <xdr:spPr>
        <a:xfrm>
          <a:off x="3312160" y="102960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53703</xdr:rowOff>
    </xdr:from>
    <xdr:to>
      <xdr:col>15</xdr:col>
      <xdr:colOff>101600</xdr:colOff>
      <xdr:row>61</xdr:row>
      <xdr:rowOff>155303</xdr:rowOff>
    </xdr:to>
    <xdr:sp macro="" textlink="">
      <xdr:nvSpPr>
        <xdr:cNvPr id="181" name="フローチャート: 判断 180">
          <a:extLst>
            <a:ext uri="{FF2B5EF4-FFF2-40B4-BE49-F238E27FC236}">
              <a16:creationId xmlns:a16="http://schemas.microsoft.com/office/drawing/2014/main" id="{92411A3C-8E0F-4C0D-96A0-A457AE6BDBCD}"/>
            </a:ext>
          </a:extLst>
        </xdr:cNvPr>
        <xdr:cNvSpPr/>
      </xdr:nvSpPr>
      <xdr:spPr>
        <a:xfrm>
          <a:off x="2514600" y="1027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40640</xdr:rowOff>
    </xdr:from>
    <xdr:to>
      <xdr:col>10</xdr:col>
      <xdr:colOff>165100</xdr:colOff>
      <xdr:row>61</xdr:row>
      <xdr:rowOff>142240</xdr:rowOff>
    </xdr:to>
    <xdr:sp macro="" textlink="">
      <xdr:nvSpPr>
        <xdr:cNvPr id="182" name="フローチャート: 判断 181">
          <a:extLst>
            <a:ext uri="{FF2B5EF4-FFF2-40B4-BE49-F238E27FC236}">
              <a16:creationId xmlns:a16="http://schemas.microsoft.com/office/drawing/2014/main" id="{290E9B4F-8E6E-4D8B-9FA4-C85488BEFE72}"/>
            </a:ext>
          </a:extLst>
        </xdr:cNvPr>
        <xdr:cNvSpPr/>
      </xdr:nvSpPr>
      <xdr:spPr>
        <a:xfrm>
          <a:off x="17399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120650</xdr:rowOff>
    </xdr:from>
    <xdr:to>
      <xdr:col>6</xdr:col>
      <xdr:colOff>38100</xdr:colOff>
      <xdr:row>61</xdr:row>
      <xdr:rowOff>50800</xdr:rowOff>
    </xdr:to>
    <xdr:sp macro="" textlink="">
      <xdr:nvSpPr>
        <xdr:cNvPr id="183" name="フローチャート: 判断 182">
          <a:extLst>
            <a:ext uri="{FF2B5EF4-FFF2-40B4-BE49-F238E27FC236}">
              <a16:creationId xmlns:a16="http://schemas.microsoft.com/office/drawing/2014/main" id="{2D2087C1-FCCC-432D-BAFF-C407BBF3510E}"/>
            </a:ext>
          </a:extLst>
        </xdr:cNvPr>
        <xdr:cNvSpPr/>
      </xdr:nvSpPr>
      <xdr:spPr>
        <a:xfrm>
          <a:off x="965200" y="101790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3771D89-8D13-4817-A1A1-AB84EE373458}"/>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377ABC8-CB70-44F5-93D8-43D1C020BA7D}"/>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9AA1A8B-0557-4842-97B0-BA56A0ABCA5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BAD0A30-85CA-498D-A33B-B1884D223E45}"/>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C123A7D-9271-4097-85F6-06E8C490DAC4}"/>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52070</xdr:rowOff>
    </xdr:from>
    <xdr:to>
      <xdr:col>24</xdr:col>
      <xdr:colOff>114300</xdr:colOff>
      <xdr:row>61</xdr:row>
      <xdr:rowOff>153670</xdr:rowOff>
    </xdr:to>
    <xdr:sp macro="" textlink="">
      <xdr:nvSpPr>
        <xdr:cNvPr id="189" name="楕円 188">
          <a:extLst>
            <a:ext uri="{FF2B5EF4-FFF2-40B4-BE49-F238E27FC236}">
              <a16:creationId xmlns:a16="http://schemas.microsoft.com/office/drawing/2014/main" id="{AB123E34-10BD-47E7-BC53-660C042A5727}"/>
            </a:ext>
          </a:extLst>
        </xdr:cNvPr>
        <xdr:cNvSpPr/>
      </xdr:nvSpPr>
      <xdr:spPr>
        <a:xfrm>
          <a:off x="4036060" y="1027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74947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895099FD-77D0-4A3E-90A9-1D3C786E0787}"/>
            </a:ext>
          </a:extLst>
        </xdr:cNvPr>
        <xdr:cNvSpPr txBox="1"/>
      </xdr:nvSpPr>
      <xdr:spPr>
        <a:xfrm>
          <a:off x="4124960"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32476</xdr:rowOff>
    </xdr:from>
    <xdr:to>
      <xdr:col>20</xdr:col>
      <xdr:colOff>38100</xdr:colOff>
      <xdr:row>61</xdr:row>
      <xdr:rowOff>134076</xdr:rowOff>
    </xdr:to>
    <xdr:sp macro="" textlink="">
      <xdr:nvSpPr>
        <xdr:cNvPr id="191" name="楕円 190">
          <a:extLst>
            <a:ext uri="{FF2B5EF4-FFF2-40B4-BE49-F238E27FC236}">
              <a16:creationId xmlns:a16="http://schemas.microsoft.com/office/drawing/2014/main" id="{F0B37C06-1040-48D8-B26E-C34669E19AF6}"/>
            </a:ext>
          </a:extLst>
        </xdr:cNvPr>
        <xdr:cNvSpPr/>
      </xdr:nvSpPr>
      <xdr:spPr>
        <a:xfrm>
          <a:off x="3312160" y="102585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83276</xdr:rowOff>
    </xdr:from>
    <xdr:to>
      <xdr:col>24</xdr:col>
      <xdr:colOff>63500</xdr:colOff>
      <xdr:row>61</xdr:row>
      <xdr:rowOff>102870</xdr:rowOff>
    </xdr:to>
    <xdr:cxnSp macro="">
      <xdr:nvCxnSpPr>
        <xdr:cNvPr id="192" name="直線コネクタ 191">
          <a:extLst>
            <a:ext uri="{FF2B5EF4-FFF2-40B4-BE49-F238E27FC236}">
              <a16:creationId xmlns:a16="http://schemas.microsoft.com/office/drawing/2014/main" id="{F54E20B7-1EB7-4A16-A786-6FB4CF6689AB}"/>
            </a:ext>
          </a:extLst>
        </xdr:cNvPr>
        <xdr:cNvCxnSpPr/>
      </xdr:nvCxnSpPr>
      <xdr:spPr>
        <a:xfrm>
          <a:off x="3355340" y="10309316"/>
          <a:ext cx="73152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19413</xdr:rowOff>
    </xdr:from>
    <xdr:to>
      <xdr:col>15</xdr:col>
      <xdr:colOff>101600</xdr:colOff>
      <xdr:row>61</xdr:row>
      <xdr:rowOff>121013</xdr:rowOff>
    </xdr:to>
    <xdr:sp macro="" textlink="">
      <xdr:nvSpPr>
        <xdr:cNvPr id="193" name="楕円 192">
          <a:extLst>
            <a:ext uri="{FF2B5EF4-FFF2-40B4-BE49-F238E27FC236}">
              <a16:creationId xmlns:a16="http://schemas.microsoft.com/office/drawing/2014/main" id="{63F882BE-40D8-40DD-8EC2-9DCE454E5A64}"/>
            </a:ext>
          </a:extLst>
        </xdr:cNvPr>
        <xdr:cNvSpPr/>
      </xdr:nvSpPr>
      <xdr:spPr>
        <a:xfrm>
          <a:off x="2514600" y="1024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70213</xdr:rowOff>
    </xdr:from>
    <xdr:to>
      <xdr:col>19</xdr:col>
      <xdr:colOff>177800</xdr:colOff>
      <xdr:row>61</xdr:row>
      <xdr:rowOff>83276</xdr:rowOff>
    </xdr:to>
    <xdr:cxnSp macro="">
      <xdr:nvCxnSpPr>
        <xdr:cNvPr id="194" name="直線コネクタ 193">
          <a:extLst>
            <a:ext uri="{FF2B5EF4-FFF2-40B4-BE49-F238E27FC236}">
              <a16:creationId xmlns:a16="http://schemas.microsoft.com/office/drawing/2014/main" id="{A6ED685C-660F-4F8F-BBDA-89A625263C5B}"/>
            </a:ext>
          </a:extLst>
        </xdr:cNvPr>
        <xdr:cNvCxnSpPr/>
      </xdr:nvCxnSpPr>
      <xdr:spPr>
        <a:xfrm>
          <a:off x="2565400" y="10296253"/>
          <a:ext cx="78994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171269</xdr:rowOff>
    </xdr:from>
    <xdr:to>
      <xdr:col>10</xdr:col>
      <xdr:colOff>165100</xdr:colOff>
      <xdr:row>61</xdr:row>
      <xdr:rowOff>101419</xdr:rowOff>
    </xdr:to>
    <xdr:sp macro="" textlink="">
      <xdr:nvSpPr>
        <xdr:cNvPr id="195" name="楕円 194">
          <a:extLst>
            <a:ext uri="{FF2B5EF4-FFF2-40B4-BE49-F238E27FC236}">
              <a16:creationId xmlns:a16="http://schemas.microsoft.com/office/drawing/2014/main" id="{B32FAD6E-2AB0-4624-9E97-A7EDE1FFBFAC}"/>
            </a:ext>
          </a:extLst>
        </xdr:cNvPr>
        <xdr:cNvSpPr/>
      </xdr:nvSpPr>
      <xdr:spPr>
        <a:xfrm>
          <a:off x="1739900" y="102296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50619</xdr:rowOff>
    </xdr:from>
    <xdr:to>
      <xdr:col>15</xdr:col>
      <xdr:colOff>50800</xdr:colOff>
      <xdr:row>61</xdr:row>
      <xdr:rowOff>70213</xdr:rowOff>
    </xdr:to>
    <xdr:cxnSp macro="">
      <xdr:nvCxnSpPr>
        <xdr:cNvPr id="196" name="直線コネクタ 195">
          <a:extLst>
            <a:ext uri="{FF2B5EF4-FFF2-40B4-BE49-F238E27FC236}">
              <a16:creationId xmlns:a16="http://schemas.microsoft.com/office/drawing/2014/main" id="{1F1E8352-38F9-43E0-BAD1-A62C9DB66974}"/>
            </a:ext>
          </a:extLst>
        </xdr:cNvPr>
        <xdr:cNvCxnSpPr/>
      </xdr:nvCxnSpPr>
      <xdr:spPr>
        <a:xfrm>
          <a:off x="1790700" y="10276659"/>
          <a:ext cx="7747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148409</xdr:rowOff>
    </xdr:from>
    <xdr:to>
      <xdr:col>6</xdr:col>
      <xdr:colOff>38100</xdr:colOff>
      <xdr:row>61</xdr:row>
      <xdr:rowOff>78559</xdr:rowOff>
    </xdr:to>
    <xdr:sp macro="" textlink="">
      <xdr:nvSpPr>
        <xdr:cNvPr id="197" name="楕円 196">
          <a:extLst>
            <a:ext uri="{FF2B5EF4-FFF2-40B4-BE49-F238E27FC236}">
              <a16:creationId xmlns:a16="http://schemas.microsoft.com/office/drawing/2014/main" id="{8DEBD9E6-85F4-4292-9080-D74CB7D4C38B}"/>
            </a:ext>
          </a:extLst>
        </xdr:cNvPr>
        <xdr:cNvSpPr/>
      </xdr:nvSpPr>
      <xdr:spPr>
        <a:xfrm>
          <a:off x="965200" y="102068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27759</xdr:rowOff>
    </xdr:from>
    <xdr:to>
      <xdr:col>10</xdr:col>
      <xdr:colOff>114300</xdr:colOff>
      <xdr:row>61</xdr:row>
      <xdr:rowOff>50619</xdr:rowOff>
    </xdr:to>
    <xdr:cxnSp macro="">
      <xdr:nvCxnSpPr>
        <xdr:cNvPr id="198" name="直線コネクタ 197">
          <a:extLst>
            <a:ext uri="{FF2B5EF4-FFF2-40B4-BE49-F238E27FC236}">
              <a16:creationId xmlns:a16="http://schemas.microsoft.com/office/drawing/2014/main" id="{A9DED3FF-6920-40D0-ACC2-005104A7AE3E}"/>
            </a:ext>
          </a:extLst>
        </xdr:cNvPr>
        <xdr:cNvCxnSpPr/>
      </xdr:nvCxnSpPr>
      <xdr:spPr>
        <a:xfrm>
          <a:off x="1008380" y="10253799"/>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162758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1D45E01E-4154-401E-AC84-559A10A6302B}"/>
            </a:ext>
          </a:extLst>
        </xdr:cNvPr>
        <xdr:cNvSpPr txBox="1"/>
      </xdr:nvSpPr>
      <xdr:spPr>
        <a:xfrm>
          <a:off x="3170564" y="10388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146430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6074D5FB-D9B1-44EB-9847-295BF2E7D2CE}"/>
            </a:ext>
          </a:extLst>
        </xdr:cNvPr>
        <xdr:cNvSpPr txBox="1"/>
      </xdr:nvSpPr>
      <xdr:spPr>
        <a:xfrm>
          <a:off x="2385704" y="10372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133367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4A764390-9649-4555-81FF-AAB293E7A1A5}"/>
            </a:ext>
          </a:extLst>
        </xdr:cNvPr>
        <xdr:cNvSpPr txBox="1"/>
      </xdr:nvSpPr>
      <xdr:spPr>
        <a:xfrm>
          <a:off x="1611004" y="1035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67327</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BBFC583D-2ED8-49EB-A1B6-E7D80E3DFC15}"/>
            </a:ext>
          </a:extLst>
        </xdr:cNvPr>
        <xdr:cNvSpPr txBox="1"/>
      </xdr:nvSpPr>
      <xdr:spPr>
        <a:xfrm>
          <a:off x="836304" y="995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150603</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490EBB6E-D42B-4000-870E-4568F49121E3}"/>
            </a:ext>
          </a:extLst>
        </xdr:cNvPr>
        <xdr:cNvSpPr txBox="1"/>
      </xdr:nvSpPr>
      <xdr:spPr>
        <a:xfrm>
          <a:off x="3170564" y="10041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137540</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A1655951-D247-4F14-9A3E-783ED70F7211}"/>
            </a:ext>
          </a:extLst>
        </xdr:cNvPr>
        <xdr:cNvSpPr txBox="1"/>
      </xdr:nvSpPr>
      <xdr:spPr>
        <a:xfrm>
          <a:off x="2385704" y="10028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117946</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ADFD8BC6-DF8F-42BC-BE20-7376C1295E2E}"/>
            </a:ext>
          </a:extLst>
        </xdr:cNvPr>
        <xdr:cNvSpPr txBox="1"/>
      </xdr:nvSpPr>
      <xdr:spPr>
        <a:xfrm>
          <a:off x="1611004" y="10008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69686</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1DCC51C4-9FB5-452E-BBFB-B542DF91D070}"/>
            </a:ext>
          </a:extLst>
        </xdr:cNvPr>
        <xdr:cNvSpPr txBox="1"/>
      </xdr:nvSpPr>
      <xdr:spPr>
        <a:xfrm>
          <a:off x="836304" y="10295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3EAAB9F0-2009-4731-9342-5D068B154D23}"/>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83CD1AD0-D4B7-46A2-86C2-D2A2BA9CDF35}"/>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8BFF4187-5147-4297-93C2-A94DD3B2B0D2}"/>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5E30936B-852A-4357-8E79-DE33530654D3}"/>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195CE246-2E9D-445C-A6AA-9077267145FA}"/>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46A25B15-E1EA-462D-8F8B-9743EF62DD13}"/>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E4CCA026-54B1-4A61-8D2A-B23D5977A139}"/>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6DA0C143-98D9-483C-BF65-403C12413646}"/>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DECD4009-E654-4BAE-8FB8-75FF9A9DA6F7}"/>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A6CF8445-AF48-4CEA-A568-44C5F632D90F}"/>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7F7E3A75-3BD1-4762-A0E8-B99593CCDFAF}"/>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C4E11ED5-6F22-4C31-A8B1-D96CF436A394}"/>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1C94BC62-70FF-4B8F-AE29-3E05A02178CA}"/>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FE11BFD4-3540-4C10-9840-825D4071D25B}"/>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C6BCC8BE-2822-4A22-A551-DA9212751FD7}"/>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899E2907-C72B-4636-99D2-EE4069B43B09}"/>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5E3F0DBF-1C98-4639-8572-0AE9CD5C7BE2}"/>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A20FDF5A-B6EA-4ACD-B6C9-39E66D3539B8}"/>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61C6CE89-6D11-4E35-9CFA-CBA5F9CACF31}"/>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6" name="テキスト ボックス 225">
          <a:extLst>
            <a:ext uri="{FF2B5EF4-FFF2-40B4-BE49-F238E27FC236}">
              <a16:creationId xmlns:a16="http://schemas.microsoft.com/office/drawing/2014/main" id="{21AB6963-1BB5-4C0C-8085-05512FFED8BE}"/>
            </a:ext>
          </a:extLst>
        </xdr:cNvPr>
        <xdr:cNvSpPr txBox="1"/>
      </xdr:nvSpPr>
      <xdr:spPr>
        <a:xfrm>
          <a:off x="5299921" y="91770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2CF4407A-EEAD-47AD-B5C4-4FC0BDA39624}"/>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BAE9E493-86C5-4D05-9C2D-5FE9C40B11FF}"/>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30D28623-9733-43C9-8FE6-CE47758E8106}"/>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101982</xdr:rowOff>
    </xdr:from>
    <xdr:to>
      <xdr:col>54</xdr:col>
      <xdr:colOff>189865</xdr:colOff>
      <xdr:row>64</xdr:row>
      <xdr:rowOff>60453</xdr:rowOff>
    </xdr:to>
    <xdr:cxnSp macro="">
      <xdr:nvCxnSpPr>
        <xdr:cNvPr id="230" name="直線コネクタ 229">
          <a:extLst>
            <a:ext uri="{FF2B5EF4-FFF2-40B4-BE49-F238E27FC236}">
              <a16:creationId xmlns:a16="http://schemas.microsoft.com/office/drawing/2014/main" id="{75A9AE75-180E-43F2-8F23-6BBD064F74CF}"/>
            </a:ext>
          </a:extLst>
        </xdr:cNvPr>
        <xdr:cNvCxnSpPr/>
      </xdr:nvCxnSpPr>
      <xdr:spPr>
        <a:xfrm flipV="1">
          <a:off x="9219565" y="9489822"/>
          <a:ext cx="0" cy="1299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64280</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DB03419B-5736-43F0-BBC7-C8677271E06C}"/>
            </a:ext>
          </a:extLst>
        </xdr:cNvPr>
        <xdr:cNvSpPr txBox="1"/>
      </xdr:nvSpPr>
      <xdr:spPr>
        <a:xfrm>
          <a:off x="9258300" y="10793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60453</xdr:rowOff>
    </xdr:from>
    <xdr:to>
      <xdr:col>55</xdr:col>
      <xdr:colOff>88900</xdr:colOff>
      <xdr:row>64</xdr:row>
      <xdr:rowOff>60453</xdr:rowOff>
    </xdr:to>
    <xdr:cxnSp macro="">
      <xdr:nvCxnSpPr>
        <xdr:cNvPr id="232" name="直線コネクタ 231">
          <a:extLst>
            <a:ext uri="{FF2B5EF4-FFF2-40B4-BE49-F238E27FC236}">
              <a16:creationId xmlns:a16="http://schemas.microsoft.com/office/drawing/2014/main" id="{4A65758D-67C2-4627-AF86-0D65D055B5E9}"/>
            </a:ext>
          </a:extLst>
        </xdr:cNvPr>
        <xdr:cNvCxnSpPr/>
      </xdr:nvCxnSpPr>
      <xdr:spPr>
        <a:xfrm>
          <a:off x="9154160" y="107894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48659</xdr:rowOff>
    </xdr:from>
    <xdr:ext cx="599010" cy="259045"/>
    <xdr:sp macro="" textlink="">
      <xdr:nvSpPr>
        <xdr:cNvPr id="233" name="【橋りょう・トンネル】&#10;一人当たり有形固定資産（償却資産）額最大値テキスト">
          <a:extLst>
            <a:ext uri="{FF2B5EF4-FFF2-40B4-BE49-F238E27FC236}">
              <a16:creationId xmlns:a16="http://schemas.microsoft.com/office/drawing/2014/main" id="{50373A73-F8F6-4269-B82D-29D81662767E}"/>
            </a:ext>
          </a:extLst>
        </xdr:cNvPr>
        <xdr:cNvSpPr txBox="1"/>
      </xdr:nvSpPr>
      <xdr:spPr>
        <a:xfrm>
          <a:off x="9258300" y="9268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101982</xdr:rowOff>
    </xdr:from>
    <xdr:to>
      <xdr:col>55</xdr:col>
      <xdr:colOff>88900</xdr:colOff>
      <xdr:row>56</xdr:row>
      <xdr:rowOff>101982</xdr:rowOff>
    </xdr:to>
    <xdr:cxnSp macro="">
      <xdr:nvCxnSpPr>
        <xdr:cNvPr id="234" name="直線コネクタ 233">
          <a:extLst>
            <a:ext uri="{FF2B5EF4-FFF2-40B4-BE49-F238E27FC236}">
              <a16:creationId xmlns:a16="http://schemas.microsoft.com/office/drawing/2014/main" id="{00465585-60BD-42E5-9E0D-3525A89455D4}"/>
            </a:ext>
          </a:extLst>
        </xdr:cNvPr>
        <xdr:cNvCxnSpPr/>
      </xdr:nvCxnSpPr>
      <xdr:spPr>
        <a:xfrm>
          <a:off x="9154160" y="94898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26840</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4BC3B124-CEE0-447C-909D-F6CD3AC6EB8A}"/>
            </a:ext>
          </a:extLst>
        </xdr:cNvPr>
        <xdr:cNvSpPr txBox="1"/>
      </xdr:nvSpPr>
      <xdr:spPr>
        <a:xfrm>
          <a:off x="9258300" y="100852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3963</xdr:rowOff>
    </xdr:from>
    <xdr:to>
      <xdr:col>55</xdr:col>
      <xdr:colOff>50800</xdr:colOff>
      <xdr:row>61</xdr:row>
      <xdr:rowOff>105563</xdr:rowOff>
    </xdr:to>
    <xdr:sp macro="" textlink="">
      <xdr:nvSpPr>
        <xdr:cNvPr id="236" name="フローチャート: 判断 235">
          <a:extLst>
            <a:ext uri="{FF2B5EF4-FFF2-40B4-BE49-F238E27FC236}">
              <a16:creationId xmlns:a16="http://schemas.microsoft.com/office/drawing/2014/main" id="{7CA8FE44-CBD3-4F84-89E9-5C2FC23F9708}"/>
            </a:ext>
          </a:extLst>
        </xdr:cNvPr>
        <xdr:cNvSpPr/>
      </xdr:nvSpPr>
      <xdr:spPr>
        <a:xfrm>
          <a:off x="9192260" y="1023000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22722</xdr:rowOff>
    </xdr:from>
    <xdr:to>
      <xdr:col>50</xdr:col>
      <xdr:colOff>165100</xdr:colOff>
      <xdr:row>61</xdr:row>
      <xdr:rowOff>124322</xdr:rowOff>
    </xdr:to>
    <xdr:sp macro="" textlink="">
      <xdr:nvSpPr>
        <xdr:cNvPr id="237" name="フローチャート: 判断 236">
          <a:extLst>
            <a:ext uri="{FF2B5EF4-FFF2-40B4-BE49-F238E27FC236}">
              <a16:creationId xmlns:a16="http://schemas.microsoft.com/office/drawing/2014/main" id="{9FCC2D3E-FA47-4012-B790-0BD9D9ED7513}"/>
            </a:ext>
          </a:extLst>
        </xdr:cNvPr>
        <xdr:cNvSpPr/>
      </xdr:nvSpPr>
      <xdr:spPr>
        <a:xfrm>
          <a:off x="8445500" y="10248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41979</xdr:rowOff>
    </xdr:from>
    <xdr:to>
      <xdr:col>46</xdr:col>
      <xdr:colOff>38100</xdr:colOff>
      <xdr:row>61</xdr:row>
      <xdr:rowOff>143579</xdr:rowOff>
    </xdr:to>
    <xdr:sp macro="" textlink="">
      <xdr:nvSpPr>
        <xdr:cNvPr id="238" name="フローチャート: 判断 237">
          <a:extLst>
            <a:ext uri="{FF2B5EF4-FFF2-40B4-BE49-F238E27FC236}">
              <a16:creationId xmlns:a16="http://schemas.microsoft.com/office/drawing/2014/main" id="{713588F0-2C3C-4E3E-ADF5-D7DCC1D2D44F}"/>
            </a:ext>
          </a:extLst>
        </xdr:cNvPr>
        <xdr:cNvSpPr/>
      </xdr:nvSpPr>
      <xdr:spPr>
        <a:xfrm>
          <a:off x="7670800" y="102680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55283</xdr:rowOff>
    </xdr:from>
    <xdr:to>
      <xdr:col>41</xdr:col>
      <xdr:colOff>101600</xdr:colOff>
      <xdr:row>61</xdr:row>
      <xdr:rowOff>156883</xdr:rowOff>
    </xdr:to>
    <xdr:sp macro="" textlink="">
      <xdr:nvSpPr>
        <xdr:cNvPr id="239" name="フローチャート: 判断 238">
          <a:extLst>
            <a:ext uri="{FF2B5EF4-FFF2-40B4-BE49-F238E27FC236}">
              <a16:creationId xmlns:a16="http://schemas.microsoft.com/office/drawing/2014/main" id="{CBEF69FA-CD47-46CE-A0DA-E4FE871B856C}"/>
            </a:ext>
          </a:extLst>
        </xdr:cNvPr>
        <xdr:cNvSpPr/>
      </xdr:nvSpPr>
      <xdr:spPr>
        <a:xfrm>
          <a:off x="6873240" y="1028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59</xdr:row>
      <xdr:rowOff>1722</xdr:rowOff>
    </xdr:from>
    <xdr:to>
      <xdr:col>36</xdr:col>
      <xdr:colOff>165100</xdr:colOff>
      <xdr:row>59</xdr:row>
      <xdr:rowOff>103322</xdr:rowOff>
    </xdr:to>
    <xdr:sp macro="" textlink="">
      <xdr:nvSpPr>
        <xdr:cNvPr id="240" name="フローチャート: 判断 239">
          <a:extLst>
            <a:ext uri="{FF2B5EF4-FFF2-40B4-BE49-F238E27FC236}">
              <a16:creationId xmlns:a16="http://schemas.microsoft.com/office/drawing/2014/main" id="{7D100057-FD68-42FF-86B6-B4FCBE107BAA}"/>
            </a:ext>
          </a:extLst>
        </xdr:cNvPr>
        <xdr:cNvSpPr/>
      </xdr:nvSpPr>
      <xdr:spPr>
        <a:xfrm>
          <a:off x="6098540" y="989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0958DB8-47D1-4C3A-AEA7-A8718A09EBBB}"/>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24E27AE-4669-4529-A5A3-32B4C61E6ED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DB33907-96E7-426B-B0BA-524D8DF8113E}"/>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A0B2BB8-BFDB-4255-AB02-A0659CAF986B}"/>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0076369-4B54-45EF-B963-3D33750465D7}"/>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80613</xdr:rowOff>
    </xdr:from>
    <xdr:to>
      <xdr:col>55</xdr:col>
      <xdr:colOff>50800</xdr:colOff>
      <xdr:row>63</xdr:row>
      <xdr:rowOff>10763</xdr:rowOff>
    </xdr:to>
    <xdr:sp macro="" textlink="">
      <xdr:nvSpPr>
        <xdr:cNvPr id="246" name="楕円 245">
          <a:extLst>
            <a:ext uri="{FF2B5EF4-FFF2-40B4-BE49-F238E27FC236}">
              <a16:creationId xmlns:a16="http://schemas.microsoft.com/office/drawing/2014/main" id="{7300A006-06CC-4034-AD5C-2FFA8099CEF8}"/>
            </a:ext>
          </a:extLst>
        </xdr:cNvPr>
        <xdr:cNvSpPr/>
      </xdr:nvSpPr>
      <xdr:spPr>
        <a:xfrm>
          <a:off x="9192260" y="104742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59040</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71B18E73-5E32-454F-A01C-1BF0B070EC8D}"/>
            </a:ext>
          </a:extLst>
        </xdr:cNvPr>
        <xdr:cNvSpPr txBox="1"/>
      </xdr:nvSpPr>
      <xdr:spPr>
        <a:xfrm>
          <a:off x="9258300" y="10452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87297</xdr:rowOff>
    </xdr:from>
    <xdr:to>
      <xdr:col>50</xdr:col>
      <xdr:colOff>165100</xdr:colOff>
      <xdr:row>63</xdr:row>
      <xdr:rowOff>17447</xdr:rowOff>
    </xdr:to>
    <xdr:sp macro="" textlink="">
      <xdr:nvSpPr>
        <xdr:cNvPr id="248" name="楕円 247">
          <a:extLst>
            <a:ext uri="{FF2B5EF4-FFF2-40B4-BE49-F238E27FC236}">
              <a16:creationId xmlns:a16="http://schemas.microsoft.com/office/drawing/2014/main" id="{6AEB1E01-5566-4F4E-B472-0BB867D47FDF}"/>
            </a:ext>
          </a:extLst>
        </xdr:cNvPr>
        <xdr:cNvSpPr/>
      </xdr:nvSpPr>
      <xdr:spPr>
        <a:xfrm>
          <a:off x="8445500" y="104809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131413</xdr:rowOff>
    </xdr:from>
    <xdr:to>
      <xdr:col>55</xdr:col>
      <xdr:colOff>0</xdr:colOff>
      <xdr:row>62</xdr:row>
      <xdr:rowOff>138097</xdr:rowOff>
    </xdr:to>
    <xdr:cxnSp macro="">
      <xdr:nvCxnSpPr>
        <xdr:cNvPr id="249" name="直線コネクタ 248">
          <a:extLst>
            <a:ext uri="{FF2B5EF4-FFF2-40B4-BE49-F238E27FC236}">
              <a16:creationId xmlns:a16="http://schemas.microsoft.com/office/drawing/2014/main" id="{8E026A9B-08B0-4C4B-835C-225A15943E88}"/>
            </a:ext>
          </a:extLst>
        </xdr:cNvPr>
        <xdr:cNvCxnSpPr/>
      </xdr:nvCxnSpPr>
      <xdr:spPr>
        <a:xfrm flipV="1">
          <a:off x="8496300" y="10525093"/>
          <a:ext cx="723900" cy="6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97224</xdr:rowOff>
    </xdr:from>
    <xdr:to>
      <xdr:col>46</xdr:col>
      <xdr:colOff>38100</xdr:colOff>
      <xdr:row>63</xdr:row>
      <xdr:rowOff>27374</xdr:rowOff>
    </xdr:to>
    <xdr:sp macro="" textlink="">
      <xdr:nvSpPr>
        <xdr:cNvPr id="250" name="楕円 249">
          <a:extLst>
            <a:ext uri="{FF2B5EF4-FFF2-40B4-BE49-F238E27FC236}">
              <a16:creationId xmlns:a16="http://schemas.microsoft.com/office/drawing/2014/main" id="{0D830BF7-C712-409B-880E-C4DBED4B2218}"/>
            </a:ext>
          </a:extLst>
        </xdr:cNvPr>
        <xdr:cNvSpPr/>
      </xdr:nvSpPr>
      <xdr:spPr>
        <a:xfrm>
          <a:off x="7670800" y="104909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138097</xdr:rowOff>
    </xdr:from>
    <xdr:to>
      <xdr:col>50</xdr:col>
      <xdr:colOff>114300</xdr:colOff>
      <xdr:row>62</xdr:row>
      <xdr:rowOff>148024</xdr:rowOff>
    </xdr:to>
    <xdr:cxnSp macro="">
      <xdr:nvCxnSpPr>
        <xdr:cNvPr id="251" name="直線コネクタ 250">
          <a:extLst>
            <a:ext uri="{FF2B5EF4-FFF2-40B4-BE49-F238E27FC236}">
              <a16:creationId xmlns:a16="http://schemas.microsoft.com/office/drawing/2014/main" id="{05975A34-C414-476E-94F0-76E542F8E38D}"/>
            </a:ext>
          </a:extLst>
        </xdr:cNvPr>
        <xdr:cNvCxnSpPr/>
      </xdr:nvCxnSpPr>
      <xdr:spPr>
        <a:xfrm flipV="1">
          <a:off x="7713980" y="10531777"/>
          <a:ext cx="782320" cy="9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103490</xdr:rowOff>
    </xdr:from>
    <xdr:to>
      <xdr:col>41</xdr:col>
      <xdr:colOff>101600</xdr:colOff>
      <xdr:row>63</xdr:row>
      <xdr:rowOff>33640</xdr:rowOff>
    </xdr:to>
    <xdr:sp macro="" textlink="">
      <xdr:nvSpPr>
        <xdr:cNvPr id="252" name="楕円 251">
          <a:extLst>
            <a:ext uri="{FF2B5EF4-FFF2-40B4-BE49-F238E27FC236}">
              <a16:creationId xmlns:a16="http://schemas.microsoft.com/office/drawing/2014/main" id="{72C7E640-0CC3-4E59-8EF4-CD12C8824059}"/>
            </a:ext>
          </a:extLst>
        </xdr:cNvPr>
        <xdr:cNvSpPr/>
      </xdr:nvSpPr>
      <xdr:spPr>
        <a:xfrm>
          <a:off x="6873240" y="104971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148024</xdr:rowOff>
    </xdr:from>
    <xdr:to>
      <xdr:col>45</xdr:col>
      <xdr:colOff>177800</xdr:colOff>
      <xdr:row>62</xdr:row>
      <xdr:rowOff>154290</xdr:rowOff>
    </xdr:to>
    <xdr:cxnSp macro="">
      <xdr:nvCxnSpPr>
        <xdr:cNvPr id="253" name="直線コネクタ 252">
          <a:extLst>
            <a:ext uri="{FF2B5EF4-FFF2-40B4-BE49-F238E27FC236}">
              <a16:creationId xmlns:a16="http://schemas.microsoft.com/office/drawing/2014/main" id="{19E33D72-F9A2-45A9-97FC-2623C8370943}"/>
            </a:ext>
          </a:extLst>
        </xdr:cNvPr>
        <xdr:cNvCxnSpPr/>
      </xdr:nvCxnSpPr>
      <xdr:spPr>
        <a:xfrm flipV="1">
          <a:off x="6924040" y="10541704"/>
          <a:ext cx="789940" cy="6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108693</xdr:rowOff>
    </xdr:from>
    <xdr:to>
      <xdr:col>36</xdr:col>
      <xdr:colOff>165100</xdr:colOff>
      <xdr:row>63</xdr:row>
      <xdr:rowOff>38843</xdr:rowOff>
    </xdr:to>
    <xdr:sp macro="" textlink="">
      <xdr:nvSpPr>
        <xdr:cNvPr id="254" name="楕円 253">
          <a:extLst>
            <a:ext uri="{FF2B5EF4-FFF2-40B4-BE49-F238E27FC236}">
              <a16:creationId xmlns:a16="http://schemas.microsoft.com/office/drawing/2014/main" id="{A012F6B8-5FBF-4D2D-B8DA-90144EB2CC1A}"/>
            </a:ext>
          </a:extLst>
        </xdr:cNvPr>
        <xdr:cNvSpPr/>
      </xdr:nvSpPr>
      <xdr:spPr>
        <a:xfrm>
          <a:off x="6098540" y="105023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154290</xdr:rowOff>
    </xdr:from>
    <xdr:to>
      <xdr:col>41</xdr:col>
      <xdr:colOff>50800</xdr:colOff>
      <xdr:row>62</xdr:row>
      <xdr:rowOff>159493</xdr:rowOff>
    </xdr:to>
    <xdr:cxnSp macro="">
      <xdr:nvCxnSpPr>
        <xdr:cNvPr id="255" name="直線コネクタ 254">
          <a:extLst>
            <a:ext uri="{FF2B5EF4-FFF2-40B4-BE49-F238E27FC236}">
              <a16:creationId xmlns:a16="http://schemas.microsoft.com/office/drawing/2014/main" id="{32D9F354-2F4C-4917-BCA6-8EC9D2993E7F}"/>
            </a:ext>
          </a:extLst>
        </xdr:cNvPr>
        <xdr:cNvCxnSpPr/>
      </xdr:nvCxnSpPr>
      <xdr:spPr>
        <a:xfrm flipV="1">
          <a:off x="6149340" y="10547970"/>
          <a:ext cx="774700" cy="5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140849</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345FF81C-BBDF-473D-A032-55B8D96E5D91}"/>
            </a:ext>
          </a:extLst>
        </xdr:cNvPr>
        <xdr:cNvSpPr txBox="1"/>
      </xdr:nvSpPr>
      <xdr:spPr>
        <a:xfrm>
          <a:off x="8214575" y="10031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160106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23A84708-9CA2-4EA6-B7C4-BDC394F7FEEC}"/>
            </a:ext>
          </a:extLst>
        </xdr:cNvPr>
        <xdr:cNvSpPr txBox="1"/>
      </xdr:nvSpPr>
      <xdr:spPr>
        <a:xfrm>
          <a:off x="7444955" y="10050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1960</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CA0E9C61-79DD-45AE-BE04-A7844A248EB0}"/>
            </a:ext>
          </a:extLst>
        </xdr:cNvPr>
        <xdr:cNvSpPr txBox="1"/>
      </xdr:nvSpPr>
      <xdr:spPr>
        <a:xfrm>
          <a:off x="6670255" y="10060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57</xdr:row>
      <xdr:rowOff>119849</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50809376-A2AE-436B-A64F-973538584EB8}"/>
            </a:ext>
          </a:extLst>
        </xdr:cNvPr>
        <xdr:cNvSpPr txBox="1"/>
      </xdr:nvSpPr>
      <xdr:spPr>
        <a:xfrm>
          <a:off x="5872695" y="9675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8574</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30B5EC3E-88EC-497C-9E10-EC7CC9CC4F82}"/>
            </a:ext>
          </a:extLst>
        </xdr:cNvPr>
        <xdr:cNvSpPr txBox="1"/>
      </xdr:nvSpPr>
      <xdr:spPr>
        <a:xfrm>
          <a:off x="8214575" y="10569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18501</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EE1BD39D-1A1A-4019-AB48-FA8DE538A6BC}"/>
            </a:ext>
          </a:extLst>
        </xdr:cNvPr>
        <xdr:cNvSpPr txBox="1"/>
      </xdr:nvSpPr>
      <xdr:spPr>
        <a:xfrm>
          <a:off x="7444955" y="10579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24767</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98A85B47-7F15-45C8-A9B7-8239072EECE4}"/>
            </a:ext>
          </a:extLst>
        </xdr:cNvPr>
        <xdr:cNvSpPr txBox="1"/>
      </xdr:nvSpPr>
      <xdr:spPr>
        <a:xfrm>
          <a:off x="6670255" y="10586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29970</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5602D1F2-A455-4A0E-8B3F-419D2C82020B}"/>
            </a:ext>
          </a:extLst>
        </xdr:cNvPr>
        <xdr:cNvSpPr txBox="1"/>
      </xdr:nvSpPr>
      <xdr:spPr>
        <a:xfrm>
          <a:off x="5872695" y="10591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48B36C3-6F82-4299-A508-764DBA297D87}"/>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27301036-06D6-4657-B667-48831A488D4A}"/>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AF2563B6-63A8-4671-A26A-51210100A8DB}"/>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ECE10126-0C9C-4E43-931D-4FCED51E802A}"/>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89203290-AB48-48D2-B88E-7B48CF1762B7}"/>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917C63B9-7003-4C6B-92CE-6B5742269871}"/>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826C78AF-2019-4B61-A19D-CA3F667507C8}"/>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20AA901D-5F20-4D01-834A-CFD2F01BBFDC}"/>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1994FC8F-6B1E-4E87-8C29-CC6B38F1060F}"/>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34D0A0B8-F98A-4685-9D2B-FE41CE68654D}"/>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2B0C3464-E91D-4CC6-ADAA-5FCBBC4CF4B2}"/>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AE831EA8-A310-43B3-AAED-0112641963A4}"/>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508BEEC1-8981-43E4-BD86-93A6F6DE64B9}"/>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7C7E941C-322D-48BC-AA5B-B9E3233806F5}"/>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B7EFC4F8-9356-4C89-80CC-E345EC4CD3CC}"/>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BF8CFF77-F3D7-4005-A79E-8AB2DFED105A}"/>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65A78301-1FB3-491D-BCE8-3F546B089485}"/>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9061E85D-AE64-4626-94A3-1B199683B18F}"/>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EF2D8DE8-7B4B-4101-B998-7D81D44A7DC2}"/>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155A1C2C-7BD3-4732-9A96-1EF0B0820C99}"/>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F44B70A8-1741-49D5-B87A-07313E7FC2BF}"/>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CC1C9B8E-1C84-4712-9485-04F5CCFE686F}"/>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8C4347FE-726E-4A92-A45D-9C2B601F8AFE}"/>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DA43B1AD-7AD2-4FA2-81C1-8F90DE6D2600}"/>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163830</xdr:rowOff>
    </xdr:from>
    <xdr:to>
      <xdr:col>24</xdr:col>
      <xdr:colOff>62865</xdr:colOff>
      <xdr:row>86</xdr:row>
      <xdr:rowOff>100964</xdr:rowOff>
    </xdr:to>
    <xdr:cxnSp macro="">
      <xdr:nvCxnSpPr>
        <xdr:cNvPr id="288" name="直線コネクタ 287">
          <a:extLst>
            <a:ext uri="{FF2B5EF4-FFF2-40B4-BE49-F238E27FC236}">
              <a16:creationId xmlns:a16="http://schemas.microsoft.com/office/drawing/2014/main" id="{4917958B-F322-4E1B-B97F-7A7608FC3DF7}"/>
            </a:ext>
          </a:extLst>
        </xdr:cNvPr>
        <xdr:cNvCxnSpPr/>
      </xdr:nvCxnSpPr>
      <xdr:spPr>
        <a:xfrm flipV="1">
          <a:off x="4086225" y="13072110"/>
          <a:ext cx="0" cy="1445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104791</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FF4BBD6D-955C-43D2-8DD4-EA8628EEC19D}"/>
            </a:ext>
          </a:extLst>
        </xdr:cNvPr>
        <xdr:cNvSpPr txBox="1"/>
      </xdr:nvSpPr>
      <xdr:spPr>
        <a:xfrm>
          <a:off x="4124960" y="14521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100964</xdr:rowOff>
    </xdr:from>
    <xdr:to>
      <xdr:col>24</xdr:col>
      <xdr:colOff>152400</xdr:colOff>
      <xdr:row>86</xdr:row>
      <xdr:rowOff>100964</xdr:rowOff>
    </xdr:to>
    <xdr:cxnSp macro="">
      <xdr:nvCxnSpPr>
        <xdr:cNvPr id="290" name="直線コネクタ 289">
          <a:extLst>
            <a:ext uri="{FF2B5EF4-FFF2-40B4-BE49-F238E27FC236}">
              <a16:creationId xmlns:a16="http://schemas.microsoft.com/office/drawing/2014/main" id="{D545D4C4-DF28-4101-BCF5-FD4869570594}"/>
            </a:ext>
          </a:extLst>
        </xdr:cNvPr>
        <xdr:cNvCxnSpPr/>
      </xdr:nvCxnSpPr>
      <xdr:spPr>
        <a:xfrm>
          <a:off x="4020820" y="145180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110507</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8A1089A1-20D5-4F4C-A861-46997C642EC9}"/>
            </a:ext>
          </a:extLst>
        </xdr:cNvPr>
        <xdr:cNvSpPr txBox="1"/>
      </xdr:nvSpPr>
      <xdr:spPr>
        <a:xfrm>
          <a:off x="4124960" y="12851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163830</xdr:rowOff>
    </xdr:from>
    <xdr:to>
      <xdr:col>24</xdr:col>
      <xdr:colOff>152400</xdr:colOff>
      <xdr:row>77</xdr:row>
      <xdr:rowOff>163830</xdr:rowOff>
    </xdr:to>
    <xdr:cxnSp macro="">
      <xdr:nvCxnSpPr>
        <xdr:cNvPr id="292" name="直線コネクタ 291">
          <a:extLst>
            <a:ext uri="{FF2B5EF4-FFF2-40B4-BE49-F238E27FC236}">
              <a16:creationId xmlns:a16="http://schemas.microsoft.com/office/drawing/2014/main" id="{88611F3B-BF01-4908-89BD-CC9E94B7AA27}"/>
            </a:ext>
          </a:extLst>
        </xdr:cNvPr>
        <xdr:cNvCxnSpPr/>
      </xdr:nvCxnSpPr>
      <xdr:spPr>
        <a:xfrm>
          <a:off x="4020820" y="130721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67327</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3BE0CD43-7F8A-4C22-80F1-79EBA9BB8783}"/>
            </a:ext>
          </a:extLst>
        </xdr:cNvPr>
        <xdr:cNvSpPr txBox="1"/>
      </xdr:nvSpPr>
      <xdr:spPr>
        <a:xfrm>
          <a:off x="4124960" y="138138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44450</xdr:rowOff>
    </xdr:from>
    <xdr:to>
      <xdr:col>24</xdr:col>
      <xdr:colOff>114300</xdr:colOff>
      <xdr:row>83</xdr:row>
      <xdr:rowOff>146050</xdr:rowOff>
    </xdr:to>
    <xdr:sp macro="" textlink="">
      <xdr:nvSpPr>
        <xdr:cNvPr id="294" name="フローチャート: 判断 293">
          <a:extLst>
            <a:ext uri="{FF2B5EF4-FFF2-40B4-BE49-F238E27FC236}">
              <a16:creationId xmlns:a16="http://schemas.microsoft.com/office/drawing/2014/main" id="{34C9EEDE-8AC5-4AF0-B47D-77DEA2B4E1BB}"/>
            </a:ext>
          </a:extLst>
        </xdr:cNvPr>
        <xdr:cNvSpPr/>
      </xdr:nvSpPr>
      <xdr:spPr>
        <a:xfrm>
          <a:off x="403606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8255</xdr:rowOff>
    </xdr:from>
    <xdr:to>
      <xdr:col>20</xdr:col>
      <xdr:colOff>38100</xdr:colOff>
      <xdr:row>83</xdr:row>
      <xdr:rowOff>109855</xdr:rowOff>
    </xdr:to>
    <xdr:sp macro="" textlink="">
      <xdr:nvSpPr>
        <xdr:cNvPr id="295" name="フローチャート: 判断 294">
          <a:extLst>
            <a:ext uri="{FF2B5EF4-FFF2-40B4-BE49-F238E27FC236}">
              <a16:creationId xmlns:a16="http://schemas.microsoft.com/office/drawing/2014/main" id="{DBE5CDA9-8BF7-41C2-B8A9-1CC717D68C88}"/>
            </a:ext>
          </a:extLst>
        </xdr:cNvPr>
        <xdr:cNvSpPr/>
      </xdr:nvSpPr>
      <xdr:spPr>
        <a:xfrm>
          <a:off x="3312160" y="139223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168275</xdr:rowOff>
    </xdr:from>
    <xdr:to>
      <xdr:col>15</xdr:col>
      <xdr:colOff>101600</xdr:colOff>
      <xdr:row>83</xdr:row>
      <xdr:rowOff>98425</xdr:rowOff>
    </xdr:to>
    <xdr:sp macro="" textlink="">
      <xdr:nvSpPr>
        <xdr:cNvPr id="296" name="フローチャート: 判断 295">
          <a:extLst>
            <a:ext uri="{FF2B5EF4-FFF2-40B4-BE49-F238E27FC236}">
              <a16:creationId xmlns:a16="http://schemas.microsoft.com/office/drawing/2014/main" id="{8B5EA8B2-87AA-47CA-832F-0A2A02DB91FA}"/>
            </a:ext>
          </a:extLst>
        </xdr:cNvPr>
        <xdr:cNvSpPr/>
      </xdr:nvSpPr>
      <xdr:spPr>
        <a:xfrm>
          <a:off x="2514600" y="139147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160655</xdr:rowOff>
    </xdr:from>
    <xdr:to>
      <xdr:col>10</xdr:col>
      <xdr:colOff>165100</xdr:colOff>
      <xdr:row>83</xdr:row>
      <xdr:rowOff>90805</xdr:rowOff>
    </xdr:to>
    <xdr:sp macro="" textlink="">
      <xdr:nvSpPr>
        <xdr:cNvPr id="297" name="フローチャート: 判断 296">
          <a:extLst>
            <a:ext uri="{FF2B5EF4-FFF2-40B4-BE49-F238E27FC236}">
              <a16:creationId xmlns:a16="http://schemas.microsoft.com/office/drawing/2014/main" id="{285D4382-3356-40C5-AC86-7D1EE5AA8D5B}"/>
            </a:ext>
          </a:extLst>
        </xdr:cNvPr>
        <xdr:cNvSpPr/>
      </xdr:nvSpPr>
      <xdr:spPr>
        <a:xfrm>
          <a:off x="1739900" y="139071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61595</xdr:rowOff>
    </xdr:from>
    <xdr:to>
      <xdr:col>6</xdr:col>
      <xdr:colOff>38100</xdr:colOff>
      <xdr:row>83</xdr:row>
      <xdr:rowOff>163195</xdr:rowOff>
    </xdr:to>
    <xdr:sp macro="" textlink="">
      <xdr:nvSpPr>
        <xdr:cNvPr id="298" name="フローチャート: 判断 297">
          <a:extLst>
            <a:ext uri="{FF2B5EF4-FFF2-40B4-BE49-F238E27FC236}">
              <a16:creationId xmlns:a16="http://schemas.microsoft.com/office/drawing/2014/main" id="{293AB6FF-8E60-4244-B7AE-9BB3AFCEE4F1}"/>
            </a:ext>
          </a:extLst>
        </xdr:cNvPr>
        <xdr:cNvSpPr/>
      </xdr:nvSpPr>
      <xdr:spPr>
        <a:xfrm>
          <a:off x="965200" y="139757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C203E51-10B7-4BFC-B28E-D385A16906CF}"/>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EC52E23-9CB6-432A-9D28-80445510C511}"/>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6D49191-6707-4C40-A43C-0B268C8B84FD}"/>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5153DA8-6D65-46ED-8B00-AA0328C56CE2}"/>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CEFFAC4-1817-4B1C-B147-B063CDB5D370}"/>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170180</xdr:rowOff>
    </xdr:from>
    <xdr:to>
      <xdr:col>24</xdr:col>
      <xdr:colOff>114300</xdr:colOff>
      <xdr:row>85</xdr:row>
      <xdr:rowOff>100330</xdr:rowOff>
    </xdr:to>
    <xdr:sp macro="" textlink="">
      <xdr:nvSpPr>
        <xdr:cNvPr id="304" name="楕円 303">
          <a:extLst>
            <a:ext uri="{FF2B5EF4-FFF2-40B4-BE49-F238E27FC236}">
              <a16:creationId xmlns:a16="http://schemas.microsoft.com/office/drawing/2014/main" id="{85ACEACB-CF51-4781-AC8C-0CCD401AAAC9}"/>
            </a:ext>
          </a:extLst>
        </xdr:cNvPr>
        <xdr:cNvSpPr/>
      </xdr:nvSpPr>
      <xdr:spPr>
        <a:xfrm>
          <a:off x="4036060" y="142519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148607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1561C93F-F05C-4C92-8407-322964FE8603}"/>
            </a:ext>
          </a:extLst>
        </xdr:cNvPr>
        <xdr:cNvSpPr txBox="1"/>
      </xdr:nvSpPr>
      <xdr:spPr>
        <a:xfrm>
          <a:off x="4124960" y="1423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23495</xdr:rowOff>
    </xdr:from>
    <xdr:to>
      <xdr:col>20</xdr:col>
      <xdr:colOff>38100</xdr:colOff>
      <xdr:row>85</xdr:row>
      <xdr:rowOff>125095</xdr:rowOff>
    </xdr:to>
    <xdr:sp macro="" textlink="">
      <xdr:nvSpPr>
        <xdr:cNvPr id="306" name="楕円 305">
          <a:extLst>
            <a:ext uri="{FF2B5EF4-FFF2-40B4-BE49-F238E27FC236}">
              <a16:creationId xmlns:a16="http://schemas.microsoft.com/office/drawing/2014/main" id="{93889933-19A7-45B8-806E-494834E4FA7F}"/>
            </a:ext>
          </a:extLst>
        </xdr:cNvPr>
        <xdr:cNvSpPr/>
      </xdr:nvSpPr>
      <xdr:spPr>
        <a:xfrm>
          <a:off x="3312160" y="142728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49530</xdr:rowOff>
    </xdr:from>
    <xdr:to>
      <xdr:col>24</xdr:col>
      <xdr:colOff>63500</xdr:colOff>
      <xdr:row>85</xdr:row>
      <xdr:rowOff>74295</xdr:rowOff>
    </xdr:to>
    <xdr:cxnSp macro="">
      <xdr:nvCxnSpPr>
        <xdr:cNvPr id="307" name="直線コネクタ 306">
          <a:extLst>
            <a:ext uri="{FF2B5EF4-FFF2-40B4-BE49-F238E27FC236}">
              <a16:creationId xmlns:a16="http://schemas.microsoft.com/office/drawing/2014/main" id="{87081E7E-76C4-4250-A21D-C647B618E558}"/>
            </a:ext>
          </a:extLst>
        </xdr:cNvPr>
        <xdr:cNvCxnSpPr/>
      </xdr:nvCxnSpPr>
      <xdr:spPr>
        <a:xfrm flipV="1">
          <a:off x="3355340" y="14298930"/>
          <a:ext cx="73152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135889</xdr:rowOff>
    </xdr:from>
    <xdr:to>
      <xdr:col>15</xdr:col>
      <xdr:colOff>101600</xdr:colOff>
      <xdr:row>85</xdr:row>
      <xdr:rowOff>66039</xdr:rowOff>
    </xdr:to>
    <xdr:sp macro="" textlink="">
      <xdr:nvSpPr>
        <xdr:cNvPr id="308" name="楕円 307">
          <a:extLst>
            <a:ext uri="{FF2B5EF4-FFF2-40B4-BE49-F238E27FC236}">
              <a16:creationId xmlns:a16="http://schemas.microsoft.com/office/drawing/2014/main" id="{BCE64407-1F8E-4D3C-858D-FE88A8CF6E40}"/>
            </a:ext>
          </a:extLst>
        </xdr:cNvPr>
        <xdr:cNvSpPr/>
      </xdr:nvSpPr>
      <xdr:spPr>
        <a:xfrm>
          <a:off x="2514600" y="142176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15239</xdr:rowOff>
    </xdr:from>
    <xdr:to>
      <xdr:col>19</xdr:col>
      <xdr:colOff>177800</xdr:colOff>
      <xdr:row>85</xdr:row>
      <xdr:rowOff>74295</xdr:rowOff>
    </xdr:to>
    <xdr:cxnSp macro="">
      <xdr:nvCxnSpPr>
        <xdr:cNvPr id="309" name="直線コネクタ 308">
          <a:extLst>
            <a:ext uri="{FF2B5EF4-FFF2-40B4-BE49-F238E27FC236}">
              <a16:creationId xmlns:a16="http://schemas.microsoft.com/office/drawing/2014/main" id="{E7D5101F-5036-49D8-BCA4-B814323B9FE8}"/>
            </a:ext>
          </a:extLst>
        </xdr:cNvPr>
        <xdr:cNvCxnSpPr/>
      </xdr:nvCxnSpPr>
      <xdr:spPr>
        <a:xfrm>
          <a:off x="2565400" y="14264639"/>
          <a:ext cx="78994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124461</xdr:rowOff>
    </xdr:from>
    <xdr:to>
      <xdr:col>10</xdr:col>
      <xdr:colOff>165100</xdr:colOff>
      <xdr:row>85</xdr:row>
      <xdr:rowOff>54611</xdr:rowOff>
    </xdr:to>
    <xdr:sp macro="" textlink="">
      <xdr:nvSpPr>
        <xdr:cNvPr id="310" name="楕円 309">
          <a:extLst>
            <a:ext uri="{FF2B5EF4-FFF2-40B4-BE49-F238E27FC236}">
              <a16:creationId xmlns:a16="http://schemas.microsoft.com/office/drawing/2014/main" id="{2E4709E0-4F77-4700-BEAB-A4903FB92137}"/>
            </a:ext>
          </a:extLst>
        </xdr:cNvPr>
        <xdr:cNvSpPr/>
      </xdr:nvSpPr>
      <xdr:spPr>
        <a:xfrm>
          <a:off x="1739900" y="142062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3811</xdr:rowOff>
    </xdr:from>
    <xdr:to>
      <xdr:col>15</xdr:col>
      <xdr:colOff>50800</xdr:colOff>
      <xdr:row>85</xdr:row>
      <xdr:rowOff>15239</xdr:rowOff>
    </xdr:to>
    <xdr:cxnSp macro="">
      <xdr:nvCxnSpPr>
        <xdr:cNvPr id="311" name="直線コネクタ 310">
          <a:extLst>
            <a:ext uri="{FF2B5EF4-FFF2-40B4-BE49-F238E27FC236}">
              <a16:creationId xmlns:a16="http://schemas.microsoft.com/office/drawing/2014/main" id="{C97D15C2-B914-44B3-B0A8-43E8FF624177}"/>
            </a:ext>
          </a:extLst>
        </xdr:cNvPr>
        <xdr:cNvCxnSpPr/>
      </xdr:nvCxnSpPr>
      <xdr:spPr>
        <a:xfrm>
          <a:off x="1790700" y="14253211"/>
          <a:ext cx="7747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78739</xdr:rowOff>
    </xdr:from>
    <xdr:to>
      <xdr:col>6</xdr:col>
      <xdr:colOff>38100</xdr:colOff>
      <xdr:row>85</xdr:row>
      <xdr:rowOff>8889</xdr:rowOff>
    </xdr:to>
    <xdr:sp macro="" textlink="">
      <xdr:nvSpPr>
        <xdr:cNvPr id="312" name="楕円 311">
          <a:extLst>
            <a:ext uri="{FF2B5EF4-FFF2-40B4-BE49-F238E27FC236}">
              <a16:creationId xmlns:a16="http://schemas.microsoft.com/office/drawing/2014/main" id="{8AE8E4DC-3999-4062-BACA-78CD5D02FE52}"/>
            </a:ext>
          </a:extLst>
        </xdr:cNvPr>
        <xdr:cNvSpPr/>
      </xdr:nvSpPr>
      <xdr:spPr>
        <a:xfrm>
          <a:off x="965200" y="141604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129539</xdr:rowOff>
    </xdr:from>
    <xdr:to>
      <xdr:col>10</xdr:col>
      <xdr:colOff>114300</xdr:colOff>
      <xdr:row>85</xdr:row>
      <xdr:rowOff>3811</xdr:rowOff>
    </xdr:to>
    <xdr:cxnSp macro="">
      <xdr:nvCxnSpPr>
        <xdr:cNvPr id="313" name="直線コネクタ 312">
          <a:extLst>
            <a:ext uri="{FF2B5EF4-FFF2-40B4-BE49-F238E27FC236}">
              <a16:creationId xmlns:a16="http://schemas.microsoft.com/office/drawing/2014/main" id="{6086AA62-3F5B-4B57-B341-F96DC25A2598}"/>
            </a:ext>
          </a:extLst>
        </xdr:cNvPr>
        <xdr:cNvCxnSpPr/>
      </xdr:nvCxnSpPr>
      <xdr:spPr>
        <a:xfrm>
          <a:off x="1008380" y="14211299"/>
          <a:ext cx="782320" cy="41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126382</xdr:rowOff>
    </xdr:from>
    <xdr:ext cx="405111" cy="259045"/>
    <xdr:sp macro="" textlink="">
      <xdr:nvSpPr>
        <xdr:cNvPr id="314" name="n_1aveValue【公営住宅】&#10;有形固定資産減価償却率">
          <a:extLst>
            <a:ext uri="{FF2B5EF4-FFF2-40B4-BE49-F238E27FC236}">
              <a16:creationId xmlns:a16="http://schemas.microsoft.com/office/drawing/2014/main" id="{57D1859E-DF56-48AE-9FA9-46B7A45D0F34}"/>
            </a:ext>
          </a:extLst>
        </xdr:cNvPr>
        <xdr:cNvSpPr txBox="1"/>
      </xdr:nvSpPr>
      <xdr:spPr>
        <a:xfrm>
          <a:off x="3170564" y="1370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114952</xdr:rowOff>
    </xdr:from>
    <xdr:ext cx="405111" cy="259045"/>
    <xdr:sp macro="" textlink="">
      <xdr:nvSpPr>
        <xdr:cNvPr id="315" name="n_2aveValue【公営住宅】&#10;有形固定資産減価償却率">
          <a:extLst>
            <a:ext uri="{FF2B5EF4-FFF2-40B4-BE49-F238E27FC236}">
              <a16:creationId xmlns:a16="http://schemas.microsoft.com/office/drawing/2014/main" id="{022CB666-E742-4F0D-BCC8-AE09C6F93B7F}"/>
            </a:ext>
          </a:extLst>
        </xdr:cNvPr>
        <xdr:cNvSpPr txBox="1"/>
      </xdr:nvSpPr>
      <xdr:spPr>
        <a:xfrm>
          <a:off x="2385704" y="1369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107332</xdr:rowOff>
    </xdr:from>
    <xdr:ext cx="405111" cy="259045"/>
    <xdr:sp macro="" textlink="">
      <xdr:nvSpPr>
        <xdr:cNvPr id="316" name="n_3aveValue【公営住宅】&#10;有形固定資産減価償却率">
          <a:extLst>
            <a:ext uri="{FF2B5EF4-FFF2-40B4-BE49-F238E27FC236}">
              <a16:creationId xmlns:a16="http://schemas.microsoft.com/office/drawing/2014/main" id="{38384A02-B673-4DE2-ABA0-F42DAB926D3A}"/>
            </a:ext>
          </a:extLst>
        </xdr:cNvPr>
        <xdr:cNvSpPr txBox="1"/>
      </xdr:nvSpPr>
      <xdr:spPr>
        <a:xfrm>
          <a:off x="1611004" y="1368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8272</xdr:rowOff>
    </xdr:from>
    <xdr:ext cx="405111" cy="259045"/>
    <xdr:sp macro="" textlink="">
      <xdr:nvSpPr>
        <xdr:cNvPr id="317" name="n_4aveValue【公営住宅】&#10;有形固定資産減価償却率">
          <a:extLst>
            <a:ext uri="{FF2B5EF4-FFF2-40B4-BE49-F238E27FC236}">
              <a16:creationId xmlns:a16="http://schemas.microsoft.com/office/drawing/2014/main" id="{56C94787-9E90-4F8F-8D09-3F2A1BA797BE}"/>
            </a:ext>
          </a:extLst>
        </xdr:cNvPr>
        <xdr:cNvSpPr txBox="1"/>
      </xdr:nvSpPr>
      <xdr:spPr>
        <a:xfrm>
          <a:off x="836304" y="1375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116222</xdr:rowOff>
    </xdr:from>
    <xdr:ext cx="405111" cy="259045"/>
    <xdr:sp macro="" textlink="">
      <xdr:nvSpPr>
        <xdr:cNvPr id="318" name="n_1mainValue【公営住宅】&#10;有形固定資産減価償却率">
          <a:extLst>
            <a:ext uri="{FF2B5EF4-FFF2-40B4-BE49-F238E27FC236}">
              <a16:creationId xmlns:a16="http://schemas.microsoft.com/office/drawing/2014/main" id="{25539E61-E10E-490E-A42E-4D82D75D5ED5}"/>
            </a:ext>
          </a:extLst>
        </xdr:cNvPr>
        <xdr:cNvSpPr txBox="1"/>
      </xdr:nvSpPr>
      <xdr:spPr>
        <a:xfrm>
          <a:off x="3170564" y="1436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57166</xdr:rowOff>
    </xdr:from>
    <xdr:ext cx="405111" cy="259045"/>
    <xdr:sp macro="" textlink="">
      <xdr:nvSpPr>
        <xdr:cNvPr id="319" name="n_2mainValue【公営住宅】&#10;有形固定資産減価償却率">
          <a:extLst>
            <a:ext uri="{FF2B5EF4-FFF2-40B4-BE49-F238E27FC236}">
              <a16:creationId xmlns:a16="http://schemas.microsoft.com/office/drawing/2014/main" id="{08D5795D-5651-4EEB-B53E-18A52F5E3461}"/>
            </a:ext>
          </a:extLst>
        </xdr:cNvPr>
        <xdr:cNvSpPr txBox="1"/>
      </xdr:nvSpPr>
      <xdr:spPr>
        <a:xfrm>
          <a:off x="2385704" y="14306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45738</xdr:rowOff>
    </xdr:from>
    <xdr:ext cx="405111" cy="259045"/>
    <xdr:sp macro="" textlink="">
      <xdr:nvSpPr>
        <xdr:cNvPr id="320" name="n_3mainValue【公営住宅】&#10;有形固定資産減価償却率">
          <a:extLst>
            <a:ext uri="{FF2B5EF4-FFF2-40B4-BE49-F238E27FC236}">
              <a16:creationId xmlns:a16="http://schemas.microsoft.com/office/drawing/2014/main" id="{0D219BC7-6024-4FAC-B026-7713080C7933}"/>
            </a:ext>
          </a:extLst>
        </xdr:cNvPr>
        <xdr:cNvSpPr txBox="1"/>
      </xdr:nvSpPr>
      <xdr:spPr>
        <a:xfrm>
          <a:off x="1611004" y="14295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16</xdr:rowOff>
    </xdr:from>
    <xdr:ext cx="405111" cy="259045"/>
    <xdr:sp macro="" textlink="">
      <xdr:nvSpPr>
        <xdr:cNvPr id="321" name="n_4mainValue【公営住宅】&#10;有形固定資産減価償却率">
          <a:extLst>
            <a:ext uri="{FF2B5EF4-FFF2-40B4-BE49-F238E27FC236}">
              <a16:creationId xmlns:a16="http://schemas.microsoft.com/office/drawing/2014/main" id="{3EC5EFCC-09AC-46BE-ABC8-3BAC2FEA850A}"/>
            </a:ext>
          </a:extLst>
        </xdr:cNvPr>
        <xdr:cNvSpPr txBox="1"/>
      </xdr:nvSpPr>
      <xdr:spPr>
        <a:xfrm>
          <a:off x="836304" y="14249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16336556-28C1-45A1-844F-BD33F1B222A1}"/>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61534FA2-2565-465D-BEDA-86F8BE0CF0A6}"/>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FC6FF93C-4378-4025-82E8-FA8929F6A2F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FB809747-6CCD-478A-8838-C0B044B310CC}"/>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DEF6C06E-F482-4496-940F-2D1B50AA745E}"/>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B660D64F-1329-4AB7-85E6-14CB298769ED}"/>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25D15B61-ADFD-4E64-B395-86348679C291}"/>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516E6BFE-F3C3-4BD0-8CF3-409C482C8AC9}"/>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21A5EE87-811C-4FCD-B3A4-122A3C02FC65}"/>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20FB4911-850F-4312-8C70-AC2D0234BAF4}"/>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4019D18A-9010-4CFF-9B27-741F2CE2018C}"/>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103A66E4-E8DC-40EB-964F-B6DD633E48CC}"/>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9AB95941-D10C-44E0-B073-A96AC22FE8E3}"/>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0A017257-C83B-43BB-A7F9-C059434DD9D2}"/>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6D521E22-5849-41EF-8A99-F76734C79883}"/>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F79ACB5B-0583-4313-A621-28AB91C8C3E5}"/>
            </a:ext>
          </a:extLst>
        </xdr:cNvPr>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6998C781-881A-42DD-8384-7489D4B12F09}"/>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AEFC8249-1B81-4BB4-8C31-FA9A22297113}"/>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3ED7C887-1510-43F9-B56D-449A38669D7A}"/>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32956</xdr:rowOff>
    </xdr:from>
    <xdr:to>
      <xdr:col>54</xdr:col>
      <xdr:colOff>189865</xdr:colOff>
      <xdr:row>85</xdr:row>
      <xdr:rowOff>83820</xdr:rowOff>
    </xdr:to>
    <xdr:cxnSp macro="">
      <xdr:nvCxnSpPr>
        <xdr:cNvPr id="341" name="直線コネクタ 340">
          <a:extLst>
            <a:ext uri="{FF2B5EF4-FFF2-40B4-BE49-F238E27FC236}">
              <a16:creationId xmlns:a16="http://schemas.microsoft.com/office/drawing/2014/main" id="{DA969D62-03CB-475C-8938-49394188E89F}"/>
            </a:ext>
          </a:extLst>
        </xdr:cNvPr>
        <xdr:cNvCxnSpPr/>
      </xdr:nvCxnSpPr>
      <xdr:spPr>
        <a:xfrm flipV="1">
          <a:off x="9219565" y="13108876"/>
          <a:ext cx="0" cy="1224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2" name="【公営住宅】&#10;一人当たり面積最小値テキスト">
          <a:extLst>
            <a:ext uri="{FF2B5EF4-FFF2-40B4-BE49-F238E27FC236}">
              <a16:creationId xmlns:a16="http://schemas.microsoft.com/office/drawing/2014/main" id="{B7476B6D-9D5B-4D6F-B4FC-014FBCFB6F33}"/>
            </a:ext>
          </a:extLst>
        </xdr:cNvPr>
        <xdr:cNvSpPr txBox="1"/>
      </xdr:nvSpPr>
      <xdr:spPr>
        <a:xfrm>
          <a:off x="9258300" y="1433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3" name="直線コネクタ 342">
          <a:extLst>
            <a:ext uri="{FF2B5EF4-FFF2-40B4-BE49-F238E27FC236}">
              <a16:creationId xmlns:a16="http://schemas.microsoft.com/office/drawing/2014/main" id="{D049118B-78A4-4BCB-B03C-B626553D0A6B}"/>
            </a:ext>
          </a:extLst>
        </xdr:cNvPr>
        <xdr:cNvCxnSpPr/>
      </xdr:nvCxnSpPr>
      <xdr:spPr>
        <a:xfrm>
          <a:off x="9154160" y="14333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151083</xdr:rowOff>
    </xdr:from>
    <xdr:ext cx="469744" cy="259045"/>
    <xdr:sp macro="" textlink="">
      <xdr:nvSpPr>
        <xdr:cNvPr id="344" name="【公営住宅】&#10;一人当たり面積最大値テキスト">
          <a:extLst>
            <a:ext uri="{FF2B5EF4-FFF2-40B4-BE49-F238E27FC236}">
              <a16:creationId xmlns:a16="http://schemas.microsoft.com/office/drawing/2014/main" id="{CE66A803-CBA6-4EA6-83EB-71EDDFCA0B53}"/>
            </a:ext>
          </a:extLst>
        </xdr:cNvPr>
        <xdr:cNvSpPr txBox="1"/>
      </xdr:nvSpPr>
      <xdr:spPr>
        <a:xfrm>
          <a:off x="9258300" y="12891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32956</xdr:rowOff>
    </xdr:from>
    <xdr:to>
      <xdr:col>55</xdr:col>
      <xdr:colOff>88900</xdr:colOff>
      <xdr:row>78</xdr:row>
      <xdr:rowOff>32956</xdr:rowOff>
    </xdr:to>
    <xdr:cxnSp macro="">
      <xdr:nvCxnSpPr>
        <xdr:cNvPr id="345" name="直線コネクタ 344">
          <a:extLst>
            <a:ext uri="{FF2B5EF4-FFF2-40B4-BE49-F238E27FC236}">
              <a16:creationId xmlns:a16="http://schemas.microsoft.com/office/drawing/2014/main" id="{1A177584-ECBD-4780-A70E-5193F3A94B91}"/>
            </a:ext>
          </a:extLst>
        </xdr:cNvPr>
        <xdr:cNvCxnSpPr/>
      </xdr:nvCxnSpPr>
      <xdr:spPr>
        <a:xfrm>
          <a:off x="9154160" y="131088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144035</xdr:rowOff>
    </xdr:from>
    <xdr:ext cx="469744" cy="259045"/>
    <xdr:sp macro="" textlink="">
      <xdr:nvSpPr>
        <xdr:cNvPr id="346" name="【公営住宅】&#10;一人当たり面積平均値テキスト">
          <a:extLst>
            <a:ext uri="{FF2B5EF4-FFF2-40B4-BE49-F238E27FC236}">
              <a16:creationId xmlns:a16="http://schemas.microsoft.com/office/drawing/2014/main" id="{DF6315E2-78F4-4E18-94BE-777E1EB7D58D}"/>
            </a:ext>
          </a:extLst>
        </xdr:cNvPr>
        <xdr:cNvSpPr txBox="1"/>
      </xdr:nvSpPr>
      <xdr:spPr>
        <a:xfrm>
          <a:off x="9258300" y="137228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165608</xdr:rowOff>
    </xdr:from>
    <xdr:to>
      <xdr:col>55</xdr:col>
      <xdr:colOff>50800</xdr:colOff>
      <xdr:row>82</xdr:row>
      <xdr:rowOff>95758</xdr:rowOff>
    </xdr:to>
    <xdr:sp macro="" textlink="">
      <xdr:nvSpPr>
        <xdr:cNvPr id="347" name="フローチャート: 判断 346">
          <a:extLst>
            <a:ext uri="{FF2B5EF4-FFF2-40B4-BE49-F238E27FC236}">
              <a16:creationId xmlns:a16="http://schemas.microsoft.com/office/drawing/2014/main" id="{F86A527A-CDC1-4B72-85F2-FFD1C25D5692}"/>
            </a:ext>
          </a:extLst>
        </xdr:cNvPr>
        <xdr:cNvSpPr/>
      </xdr:nvSpPr>
      <xdr:spPr>
        <a:xfrm>
          <a:off x="9192260" y="1374444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7874</xdr:rowOff>
    </xdr:from>
    <xdr:to>
      <xdr:col>50</xdr:col>
      <xdr:colOff>165100</xdr:colOff>
      <xdr:row>82</xdr:row>
      <xdr:rowOff>109474</xdr:rowOff>
    </xdr:to>
    <xdr:sp macro="" textlink="">
      <xdr:nvSpPr>
        <xdr:cNvPr id="348" name="フローチャート: 判断 347">
          <a:extLst>
            <a:ext uri="{FF2B5EF4-FFF2-40B4-BE49-F238E27FC236}">
              <a16:creationId xmlns:a16="http://schemas.microsoft.com/office/drawing/2014/main" id="{D5194A29-3A32-4E5D-88B1-EDB8B43C4A30}"/>
            </a:ext>
          </a:extLst>
        </xdr:cNvPr>
        <xdr:cNvSpPr/>
      </xdr:nvSpPr>
      <xdr:spPr>
        <a:xfrm>
          <a:off x="8445500" y="1375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20447</xdr:rowOff>
    </xdr:from>
    <xdr:to>
      <xdr:col>46</xdr:col>
      <xdr:colOff>38100</xdr:colOff>
      <xdr:row>82</xdr:row>
      <xdr:rowOff>122047</xdr:rowOff>
    </xdr:to>
    <xdr:sp macro="" textlink="">
      <xdr:nvSpPr>
        <xdr:cNvPr id="349" name="フローチャート: 判断 348">
          <a:extLst>
            <a:ext uri="{FF2B5EF4-FFF2-40B4-BE49-F238E27FC236}">
              <a16:creationId xmlns:a16="http://schemas.microsoft.com/office/drawing/2014/main" id="{4573DB1C-8EFF-4567-AEA4-C4B744286D45}"/>
            </a:ext>
          </a:extLst>
        </xdr:cNvPr>
        <xdr:cNvSpPr/>
      </xdr:nvSpPr>
      <xdr:spPr>
        <a:xfrm>
          <a:off x="7670800" y="1376692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27305</xdr:rowOff>
    </xdr:from>
    <xdr:to>
      <xdr:col>41</xdr:col>
      <xdr:colOff>101600</xdr:colOff>
      <xdr:row>82</xdr:row>
      <xdr:rowOff>128905</xdr:rowOff>
    </xdr:to>
    <xdr:sp macro="" textlink="">
      <xdr:nvSpPr>
        <xdr:cNvPr id="350" name="フローチャート: 判断 349">
          <a:extLst>
            <a:ext uri="{FF2B5EF4-FFF2-40B4-BE49-F238E27FC236}">
              <a16:creationId xmlns:a16="http://schemas.microsoft.com/office/drawing/2014/main" id="{9E4A4FF3-76DC-45BF-8EDD-036E61BB3B17}"/>
            </a:ext>
          </a:extLst>
        </xdr:cNvPr>
        <xdr:cNvSpPr/>
      </xdr:nvSpPr>
      <xdr:spPr>
        <a:xfrm>
          <a:off x="6873240" y="1377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80</xdr:row>
      <xdr:rowOff>19875</xdr:rowOff>
    </xdr:from>
    <xdr:to>
      <xdr:col>36</xdr:col>
      <xdr:colOff>165100</xdr:colOff>
      <xdr:row>80</xdr:row>
      <xdr:rowOff>121475</xdr:rowOff>
    </xdr:to>
    <xdr:sp macro="" textlink="">
      <xdr:nvSpPr>
        <xdr:cNvPr id="351" name="フローチャート: 判断 350">
          <a:extLst>
            <a:ext uri="{FF2B5EF4-FFF2-40B4-BE49-F238E27FC236}">
              <a16:creationId xmlns:a16="http://schemas.microsoft.com/office/drawing/2014/main" id="{C3B9ED76-DE3F-4514-9AC8-7BF3D5E11F7E}"/>
            </a:ext>
          </a:extLst>
        </xdr:cNvPr>
        <xdr:cNvSpPr/>
      </xdr:nvSpPr>
      <xdr:spPr>
        <a:xfrm>
          <a:off x="6098540" y="1343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8D22BE80-03FD-4955-B6B8-3DB996A20ABD}"/>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B987AC1-26E7-45A3-BFE7-80422F39DF84}"/>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DBE3A3BD-9EB3-4E78-931E-9A412B18DBEF}"/>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06D3E36-91A4-4F2E-A13C-D0EE9658FD09}"/>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9980F0F-5FD5-40E3-9CBD-62B250C12261}"/>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20447</xdr:rowOff>
    </xdr:from>
    <xdr:to>
      <xdr:col>55</xdr:col>
      <xdr:colOff>50800</xdr:colOff>
      <xdr:row>79</xdr:row>
      <xdr:rowOff>122047</xdr:rowOff>
    </xdr:to>
    <xdr:sp macro="" textlink="">
      <xdr:nvSpPr>
        <xdr:cNvPr id="357" name="楕円 356">
          <a:extLst>
            <a:ext uri="{FF2B5EF4-FFF2-40B4-BE49-F238E27FC236}">
              <a16:creationId xmlns:a16="http://schemas.microsoft.com/office/drawing/2014/main" id="{C0233A2B-A834-465F-8657-21A90C1D1128}"/>
            </a:ext>
          </a:extLst>
        </xdr:cNvPr>
        <xdr:cNvSpPr/>
      </xdr:nvSpPr>
      <xdr:spPr>
        <a:xfrm>
          <a:off x="9192260" y="1326400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43324</xdr:rowOff>
    </xdr:from>
    <xdr:ext cx="469744" cy="259045"/>
    <xdr:sp macro="" textlink="">
      <xdr:nvSpPr>
        <xdr:cNvPr id="358" name="【公営住宅】&#10;一人当たり面積該当値テキスト">
          <a:extLst>
            <a:ext uri="{FF2B5EF4-FFF2-40B4-BE49-F238E27FC236}">
              <a16:creationId xmlns:a16="http://schemas.microsoft.com/office/drawing/2014/main" id="{200D8EBD-0757-451D-A9B6-851B0B6448B6}"/>
            </a:ext>
          </a:extLst>
        </xdr:cNvPr>
        <xdr:cNvSpPr txBox="1"/>
      </xdr:nvSpPr>
      <xdr:spPr>
        <a:xfrm>
          <a:off x="9258300" y="13119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54166</xdr:rowOff>
    </xdr:from>
    <xdr:to>
      <xdr:col>50</xdr:col>
      <xdr:colOff>165100</xdr:colOff>
      <xdr:row>79</xdr:row>
      <xdr:rowOff>155766</xdr:rowOff>
    </xdr:to>
    <xdr:sp macro="" textlink="">
      <xdr:nvSpPr>
        <xdr:cNvPr id="359" name="楕円 358">
          <a:extLst>
            <a:ext uri="{FF2B5EF4-FFF2-40B4-BE49-F238E27FC236}">
              <a16:creationId xmlns:a16="http://schemas.microsoft.com/office/drawing/2014/main" id="{2C667B77-67FB-4A22-8537-330CF38D4F15}"/>
            </a:ext>
          </a:extLst>
        </xdr:cNvPr>
        <xdr:cNvSpPr/>
      </xdr:nvSpPr>
      <xdr:spPr>
        <a:xfrm>
          <a:off x="8445500" y="13297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79</xdr:row>
      <xdr:rowOff>71247</xdr:rowOff>
    </xdr:from>
    <xdr:to>
      <xdr:col>55</xdr:col>
      <xdr:colOff>0</xdr:colOff>
      <xdr:row>79</xdr:row>
      <xdr:rowOff>104966</xdr:rowOff>
    </xdr:to>
    <xdr:cxnSp macro="">
      <xdr:nvCxnSpPr>
        <xdr:cNvPr id="360" name="直線コネクタ 359">
          <a:extLst>
            <a:ext uri="{FF2B5EF4-FFF2-40B4-BE49-F238E27FC236}">
              <a16:creationId xmlns:a16="http://schemas.microsoft.com/office/drawing/2014/main" id="{D9A4B24E-9399-4EE4-8E27-012BC442A167}"/>
            </a:ext>
          </a:extLst>
        </xdr:cNvPr>
        <xdr:cNvCxnSpPr/>
      </xdr:nvCxnSpPr>
      <xdr:spPr>
        <a:xfrm flipV="1">
          <a:off x="8496300" y="13314807"/>
          <a:ext cx="723900" cy="33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63881</xdr:rowOff>
    </xdr:from>
    <xdr:to>
      <xdr:col>46</xdr:col>
      <xdr:colOff>38100</xdr:colOff>
      <xdr:row>79</xdr:row>
      <xdr:rowOff>165481</xdr:rowOff>
    </xdr:to>
    <xdr:sp macro="" textlink="">
      <xdr:nvSpPr>
        <xdr:cNvPr id="361" name="楕円 360">
          <a:extLst>
            <a:ext uri="{FF2B5EF4-FFF2-40B4-BE49-F238E27FC236}">
              <a16:creationId xmlns:a16="http://schemas.microsoft.com/office/drawing/2014/main" id="{24E0650B-7882-4F81-AE34-032197E6D8AD}"/>
            </a:ext>
          </a:extLst>
        </xdr:cNvPr>
        <xdr:cNvSpPr/>
      </xdr:nvSpPr>
      <xdr:spPr>
        <a:xfrm>
          <a:off x="7670800" y="1330744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104966</xdr:rowOff>
    </xdr:from>
    <xdr:to>
      <xdr:col>50</xdr:col>
      <xdr:colOff>114300</xdr:colOff>
      <xdr:row>79</xdr:row>
      <xdr:rowOff>114681</xdr:rowOff>
    </xdr:to>
    <xdr:cxnSp macro="">
      <xdr:nvCxnSpPr>
        <xdr:cNvPr id="362" name="直線コネクタ 361">
          <a:extLst>
            <a:ext uri="{FF2B5EF4-FFF2-40B4-BE49-F238E27FC236}">
              <a16:creationId xmlns:a16="http://schemas.microsoft.com/office/drawing/2014/main" id="{895EE897-4609-458F-9941-A71E4624C4DA}"/>
            </a:ext>
          </a:extLst>
        </xdr:cNvPr>
        <xdr:cNvCxnSpPr/>
      </xdr:nvCxnSpPr>
      <xdr:spPr>
        <a:xfrm flipV="1">
          <a:off x="7713980" y="13348526"/>
          <a:ext cx="782320" cy="9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83313</xdr:rowOff>
    </xdr:from>
    <xdr:to>
      <xdr:col>41</xdr:col>
      <xdr:colOff>101600</xdr:colOff>
      <xdr:row>80</xdr:row>
      <xdr:rowOff>13463</xdr:rowOff>
    </xdr:to>
    <xdr:sp macro="" textlink="">
      <xdr:nvSpPr>
        <xdr:cNvPr id="363" name="楕円 362">
          <a:extLst>
            <a:ext uri="{FF2B5EF4-FFF2-40B4-BE49-F238E27FC236}">
              <a16:creationId xmlns:a16="http://schemas.microsoft.com/office/drawing/2014/main" id="{A8616311-1742-4C3A-8BC8-EB258C0ECEB2}"/>
            </a:ext>
          </a:extLst>
        </xdr:cNvPr>
        <xdr:cNvSpPr/>
      </xdr:nvSpPr>
      <xdr:spPr>
        <a:xfrm>
          <a:off x="6873240" y="133268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114681</xdr:rowOff>
    </xdr:from>
    <xdr:to>
      <xdr:col>45</xdr:col>
      <xdr:colOff>177800</xdr:colOff>
      <xdr:row>79</xdr:row>
      <xdr:rowOff>134113</xdr:rowOff>
    </xdr:to>
    <xdr:cxnSp macro="">
      <xdr:nvCxnSpPr>
        <xdr:cNvPr id="364" name="直線コネクタ 363">
          <a:extLst>
            <a:ext uri="{FF2B5EF4-FFF2-40B4-BE49-F238E27FC236}">
              <a16:creationId xmlns:a16="http://schemas.microsoft.com/office/drawing/2014/main" id="{95F99E3D-82AE-4253-BA54-074342966E67}"/>
            </a:ext>
          </a:extLst>
        </xdr:cNvPr>
        <xdr:cNvCxnSpPr/>
      </xdr:nvCxnSpPr>
      <xdr:spPr>
        <a:xfrm flipV="1">
          <a:off x="6924040" y="13358241"/>
          <a:ext cx="789940" cy="19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102743</xdr:rowOff>
    </xdr:from>
    <xdr:to>
      <xdr:col>36</xdr:col>
      <xdr:colOff>165100</xdr:colOff>
      <xdr:row>80</xdr:row>
      <xdr:rowOff>32893</xdr:rowOff>
    </xdr:to>
    <xdr:sp macro="" textlink="">
      <xdr:nvSpPr>
        <xdr:cNvPr id="365" name="楕円 364">
          <a:extLst>
            <a:ext uri="{FF2B5EF4-FFF2-40B4-BE49-F238E27FC236}">
              <a16:creationId xmlns:a16="http://schemas.microsoft.com/office/drawing/2014/main" id="{A9A36E8B-6AE9-4312-B702-6E53FFCD87A3}"/>
            </a:ext>
          </a:extLst>
        </xdr:cNvPr>
        <xdr:cNvSpPr/>
      </xdr:nvSpPr>
      <xdr:spPr>
        <a:xfrm>
          <a:off x="6098540" y="133463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134113</xdr:rowOff>
    </xdr:from>
    <xdr:to>
      <xdr:col>41</xdr:col>
      <xdr:colOff>50800</xdr:colOff>
      <xdr:row>79</xdr:row>
      <xdr:rowOff>153543</xdr:rowOff>
    </xdr:to>
    <xdr:cxnSp macro="">
      <xdr:nvCxnSpPr>
        <xdr:cNvPr id="366" name="直線コネクタ 365">
          <a:extLst>
            <a:ext uri="{FF2B5EF4-FFF2-40B4-BE49-F238E27FC236}">
              <a16:creationId xmlns:a16="http://schemas.microsoft.com/office/drawing/2014/main" id="{498D435F-F397-401D-B5EF-FA895117E326}"/>
            </a:ext>
          </a:extLst>
        </xdr:cNvPr>
        <xdr:cNvCxnSpPr/>
      </xdr:nvCxnSpPr>
      <xdr:spPr>
        <a:xfrm flipV="1">
          <a:off x="6149340" y="13377673"/>
          <a:ext cx="774700" cy="19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100601</xdr:rowOff>
    </xdr:from>
    <xdr:ext cx="469744" cy="259045"/>
    <xdr:sp macro="" textlink="">
      <xdr:nvSpPr>
        <xdr:cNvPr id="367" name="n_1aveValue【公営住宅】&#10;一人当たり面積">
          <a:extLst>
            <a:ext uri="{FF2B5EF4-FFF2-40B4-BE49-F238E27FC236}">
              <a16:creationId xmlns:a16="http://schemas.microsoft.com/office/drawing/2014/main" id="{0523E862-8632-4E3F-B1EE-23751E632986}"/>
            </a:ext>
          </a:extLst>
        </xdr:cNvPr>
        <xdr:cNvSpPr txBox="1"/>
      </xdr:nvSpPr>
      <xdr:spPr>
        <a:xfrm>
          <a:off x="8271587" y="13847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113174</xdr:rowOff>
    </xdr:from>
    <xdr:ext cx="469744" cy="259045"/>
    <xdr:sp macro="" textlink="">
      <xdr:nvSpPr>
        <xdr:cNvPr id="368" name="n_2aveValue【公営住宅】&#10;一人当たり面積">
          <a:extLst>
            <a:ext uri="{FF2B5EF4-FFF2-40B4-BE49-F238E27FC236}">
              <a16:creationId xmlns:a16="http://schemas.microsoft.com/office/drawing/2014/main" id="{DC5F6340-B6D0-442B-88D1-17DE3411D6EC}"/>
            </a:ext>
          </a:extLst>
        </xdr:cNvPr>
        <xdr:cNvSpPr txBox="1"/>
      </xdr:nvSpPr>
      <xdr:spPr>
        <a:xfrm>
          <a:off x="7509587" y="13859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120032</xdr:rowOff>
    </xdr:from>
    <xdr:ext cx="469744" cy="259045"/>
    <xdr:sp macro="" textlink="">
      <xdr:nvSpPr>
        <xdr:cNvPr id="369" name="n_3aveValue【公営住宅】&#10;一人当たり面積">
          <a:extLst>
            <a:ext uri="{FF2B5EF4-FFF2-40B4-BE49-F238E27FC236}">
              <a16:creationId xmlns:a16="http://schemas.microsoft.com/office/drawing/2014/main" id="{28253685-4AC7-40D0-A447-13A4E7DB5698}"/>
            </a:ext>
          </a:extLst>
        </xdr:cNvPr>
        <xdr:cNvSpPr txBox="1"/>
      </xdr:nvSpPr>
      <xdr:spPr>
        <a:xfrm>
          <a:off x="6712027" y="1386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112602</xdr:rowOff>
    </xdr:from>
    <xdr:ext cx="469744" cy="259045"/>
    <xdr:sp macro="" textlink="">
      <xdr:nvSpPr>
        <xdr:cNvPr id="370" name="n_4aveValue【公営住宅】&#10;一人当たり面積">
          <a:extLst>
            <a:ext uri="{FF2B5EF4-FFF2-40B4-BE49-F238E27FC236}">
              <a16:creationId xmlns:a16="http://schemas.microsoft.com/office/drawing/2014/main" id="{F580905C-D951-417A-92D2-74FE0742CDBF}"/>
            </a:ext>
          </a:extLst>
        </xdr:cNvPr>
        <xdr:cNvSpPr txBox="1"/>
      </xdr:nvSpPr>
      <xdr:spPr>
        <a:xfrm>
          <a:off x="5937327" y="13523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843</xdr:rowOff>
    </xdr:from>
    <xdr:ext cx="469744" cy="259045"/>
    <xdr:sp macro="" textlink="">
      <xdr:nvSpPr>
        <xdr:cNvPr id="371" name="n_1mainValue【公営住宅】&#10;一人当たり面積">
          <a:extLst>
            <a:ext uri="{FF2B5EF4-FFF2-40B4-BE49-F238E27FC236}">
              <a16:creationId xmlns:a16="http://schemas.microsoft.com/office/drawing/2014/main" id="{20C1C4F0-181F-4EDC-BC01-0EB3D51F4780}"/>
            </a:ext>
          </a:extLst>
        </xdr:cNvPr>
        <xdr:cNvSpPr txBox="1"/>
      </xdr:nvSpPr>
      <xdr:spPr>
        <a:xfrm>
          <a:off x="8271587" y="13076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10558</xdr:rowOff>
    </xdr:from>
    <xdr:ext cx="469744" cy="259045"/>
    <xdr:sp macro="" textlink="">
      <xdr:nvSpPr>
        <xdr:cNvPr id="372" name="n_2mainValue【公営住宅】&#10;一人当たり面積">
          <a:extLst>
            <a:ext uri="{FF2B5EF4-FFF2-40B4-BE49-F238E27FC236}">
              <a16:creationId xmlns:a16="http://schemas.microsoft.com/office/drawing/2014/main" id="{9A5946BD-F28A-4913-9CC7-7A5D638F6210}"/>
            </a:ext>
          </a:extLst>
        </xdr:cNvPr>
        <xdr:cNvSpPr txBox="1"/>
      </xdr:nvSpPr>
      <xdr:spPr>
        <a:xfrm>
          <a:off x="7509587" y="13086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29990</xdr:rowOff>
    </xdr:from>
    <xdr:ext cx="469744" cy="259045"/>
    <xdr:sp macro="" textlink="">
      <xdr:nvSpPr>
        <xdr:cNvPr id="373" name="n_3mainValue【公営住宅】&#10;一人当たり面積">
          <a:extLst>
            <a:ext uri="{FF2B5EF4-FFF2-40B4-BE49-F238E27FC236}">
              <a16:creationId xmlns:a16="http://schemas.microsoft.com/office/drawing/2014/main" id="{D9F6C242-B791-4045-A25C-FB9FF8326C12}"/>
            </a:ext>
          </a:extLst>
        </xdr:cNvPr>
        <xdr:cNvSpPr txBox="1"/>
      </xdr:nvSpPr>
      <xdr:spPr>
        <a:xfrm>
          <a:off x="6712027" y="13105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49420</xdr:rowOff>
    </xdr:from>
    <xdr:ext cx="469744" cy="259045"/>
    <xdr:sp macro="" textlink="">
      <xdr:nvSpPr>
        <xdr:cNvPr id="374" name="n_4mainValue【公営住宅】&#10;一人当たり面積">
          <a:extLst>
            <a:ext uri="{FF2B5EF4-FFF2-40B4-BE49-F238E27FC236}">
              <a16:creationId xmlns:a16="http://schemas.microsoft.com/office/drawing/2014/main" id="{BC24749F-7330-4754-A139-ACDEB3C9DA93}"/>
            </a:ext>
          </a:extLst>
        </xdr:cNvPr>
        <xdr:cNvSpPr txBox="1"/>
      </xdr:nvSpPr>
      <xdr:spPr>
        <a:xfrm>
          <a:off x="5937327" y="13125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1D3CABDE-02CD-4795-B8AD-B2025DB8C919}"/>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D5CDF3A5-3550-4281-9E84-9FC34394EC77}"/>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96E63856-6026-46D2-970A-1868DAAAA1FC}"/>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5DF95D0F-9162-4B23-9E57-CED4C3290A2D}"/>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3C0AA625-25B8-4573-A02A-9A06D3FBD142}"/>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2AF32947-2131-4087-81BC-56C8989A0208}"/>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B08974BF-0225-4C68-86C3-527D58FDEC89}"/>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4636D65E-D4ED-40F2-9799-777F92CFE03D}"/>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E709F210-F455-4EA9-9166-154E77BD4338}"/>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D014B033-2389-4B1E-AA7F-440A281E348B}"/>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D95357DA-31E4-487C-9D56-85AC7F448358}"/>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6" name="直線コネクタ 385">
          <a:extLst>
            <a:ext uri="{FF2B5EF4-FFF2-40B4-BE49-F238E27FC236}">
              <a16:creationId xmlns:a16="http://schemas.microsoft.com/office/drawing/2014/main" id="{E35FC4FD-CC4C-40A3-BE08-611FE73D1933}"/>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7" name="テキスト ボックス 386">
          <a:extLst>
            <a:ext uri="{FF2B5EF4-FFF2-40B4-BE49-F238E27FC236}">
              <a16:creationId xmlns:a16="http://schemas.microsoft.com/office/drawing/2014/main" id="{00360772-11EE-4145-85DC-BC5E057A48EF}"/>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8" name="直線コネクタ 387">
          <a:extLst>
            <a:ext uri="{FF2B5EF4-FFF2-40B4-BE49-F238E27FC236}">
              <a16:creationId xmlns:a16="http://schemas.microsoft.com/office/drawing/2014/main" id="{3EC53E3F-CB66-49ED-9774-D2A142EE7DDD}"/>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9" name="テキスト ボックス 388">
          <a:extLst>
            <a:ext uri="{FF2B5EF4-FFF2-40B4-BE49-F238E27FC236}">
              <a16:creationId xmlns:a16="http://schemas.microsoft.com/office/drawing/2014/main" id="{66928E11-3204-4671-9187-3A997E29E491}"/>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0" name="直線コネクタ 389">
          <a:extLst>
            <a:ext uri="{FF2B5EF4-FFF2-40B4-BE49-F238E27FC236}">
              <a16:creationId xmlns:a16="http://schemas.microsoft.com/office/drawing/2014/main" id="{77E4B882-CF85-4637-9B36-F53AEBD29608}"/>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1" name="テキスト ボックス 390">
          <a:extLst>
            <a:ext uri="{FF2B5EF4-FFF2-40B4-BE49-F238E27FC236}">
              <a16:creationId xmlns:a16="http://schemas.microsoft.com/office/drawing/2014/main" id="{64286524-A2B0-4F0C-9C71-83C1CF529379}"/>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2" name="直線コネクタ 391">
          <a:extLst>
            <a:ext uri="{FF2B5EF4-FFF2-40B4-BE49-F238E27FC236}">
              <a16:creationId xmlns:a16="http://schemas.microsoft.com/office/drawing/2014/main" id="{89F70DD9-1439-42B3-ABBA-67AD58BA40AF}"/>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3" name="テキスト ボックス 392">
          <a:extLst>
            <a:ext uri="{FF2B5EF4-FFF2-40B4-BE49-F238E27FC236}">
              <a16:creationId xmlns:a16="http://schemas.microsoft.com/office/drawing/2014/main" id="{6B996B30-8796-44A0-A447-46B483744096}"/>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4" name="直線コネクタ 393">
          <a:extLst>
            <a:ext uri="{FF2B5EF4-FFF2-40B4-BE49-F238E27FC236}">
              <a16:creationId xmlns:a16="http://schemas.microsoft.com/office/drawing/2014/main" id="{16411EFE-2138-49F7-AD88-71E828377A87}"/>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5" name="テキスト ボックス 394">
          <a:extLst>
            <a:ext uri="{FF2B5EF4-FFF2-40B4-BE49-F238E27FC236}">
              <a16:creationId xmlns:a16="http://schemas.microsoft.com/office/drawing/2014/main" id="{09DBB843-5694-4DE9-B05B-AC32EA72B13A}"/>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6" name="直線コネクタ 395">
          <a:extLst>
            <a:ext uri="{FF2B5EF4-FFF2-40B4-BE49-F238E27FC236}">
              <a16:creationId xmlns:a16="http://schemas.microsoft.com/office/drawing/2014/main" id="{35434830-B44B-4F71-B699-D6728A527ACB}"/>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7" name="テキスト ボックス 396">
          <a:extLst>
            <a:ext uri="{FF2B5EF4-FFF2-40B4-BE49-F238E27FC236}">
              <a16:creationId xmlns:a16="http://schemas.microsoft.com/office/drawing/2014/main" id="{2FE9900B-A77A-47ED-9CA0-5818152FC939}"/>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8" name="【港湾・漁港】&#10;有形固定資産減価償却率グラフ枠">
          <a:extLst>
            <a:ext uri="{FF2B5EF4-FFF2-40B4-BE49-F238E27FC236}">
              <a16:creationId xmlns:a16="http://schemas.microsoft.com/office/drawing/2014/main" id="{B04E7F46-B6E0-4907-9357-41EFCF893498}"/>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133350</xdr:rowOff>
    </xdr:from>
    <xdr:to>
      <xdr:col>24</xdr:col>
      <xdr:colOff>62865</xdr:colOff>
      <xdr:row>107</xdr:row>
      <xdr:rowOff>135255</xdr:rowOff>
    </xdr:to>
    <xdr:cxnSp macro="">
      <xdr:nvCxnSpPr>
        <xdr:cNvPr id="399" name="直線コネクタ 398">
          <a:extLst>
            <a:ext uri="{FF2B5EF4-FFF2-40B4-BE49-F238E27FC236}">
              <a16:creationId xmlns:a16="http://schemas.microsoft.com/office/drawing/2014/main" id="{DDB197DF-4F93-458C-A885-E116A2A4EF62}"/>
            </a:ext>
          </a:extLst>
        </xdr:cNvPr>
        <xdr:cNvCxnSpPr/>
      </xdr:nvCxnSpPr>
      <xdr:spPr>
        <a:xfrm flipV="1">
          <a:off x="4086225" y="16729710"/>
          <a:ext cx="0" cy="1343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139082</xdr:rowOff>
    </xdr:from>
    <xdr:ext cx="405111" cy="259045"/>
    <xdr:sp macro="" textlink="">
      <xdr:nvSpPr>
        <xdr:cNvPr id="400" name="【港湾・漁港】&#10;有形固定資産減価償却率最小値テキスト">
          <a:extLst>
            <a:ext uri="{FF2B5EF4-FFF2-40B4-BE49-F238E27FC236}">
              <a16:creationId xmlns:a16="http://schemas.microsoft.com/office/drawing/2014/main" id="{72BA7D1A-542D-4690-9EDD-75FCE6F53075}"/>
            </a:ext>
          </a:extLst>
        </xdr:cNvPr>
        <xdr:cNvSpPr txBox="1"/>
      </xdr:nvSpPr>
      <xdr:spPr>
        <a:xfrm>
          <a:off x="4124960" y="1807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135255</xdr:rowOff>
    </xdr:from>
    <xdr:to>
      <xdr:col>24</xdr:col>
      <xdr:colOff>152400</xdr:colOff>
      <xdr:row>107</xdr:row>
      <xdr:rowOff>135255</xdr:rowOff>
    </xdr:to>
    <xdr:cxnSp macro="">
      <xdr:nvCxnSpPr>
        <xdr:cNvPr id="401" name="直線コネクタ 400">
          <a:extLst>
            <a:ext uri="{FF2B5EF4-FFF2-40B4-BE49-F238E27FC236}">
              <a16:creationId xmlns:a16="http://schemas.microsoft.com/office/drawing/2014/main" id="{7E59C677-D88B-4728-B611-549C32605595}"/>
            </a:ext>
          </a:extLst>
        </xdr:cNvPr>
        <xdr:cNvCxnSpPr/>
      </xdr:nvCxnSpPr>
      <xdr:spPr>
        <a:xfrm>
          <a:off x="4020820" y="180727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80027</xdr:rowOff>
    </xdr:from>
    <xdr:ext cx="405111" cy="259045"/>
    <xdr:sp macro="" textlink="">
      <xdr:nvSpPr>
        <xdr:cNvPr id="402" name="【港湾・漁港】&#10;有形固定資産減価償却率最大値テキスト">
          <a:extLst>
            <a:ext uri="{FF2B5EF4-FFF2-40B4-BE49-F238E27FC236}">
              <a16:creationId xmlns:a16="http://schemas.microsoft.com/office/drawing/2014/main" id="{075D9533-EC9A-4281-A8FB-40D672F57FD7}"/>
            </a:ext>
          </a:extLst>
        </xdr:cNvPr>
        <xdr:cNvSpPr txBox="1"/>
      </xdr:nvSpPr>
      <xdr:spPr>
        <a:xfrm>
          <a:off x="4124960" y="16508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133350</xdr:rowOff>
    </xdr:from>
    <xdr:to>
      <xdr:col>24</xdr:col>
      <xdr:colOff>152400</xdr:colOff>
      <xdr:row>99</xdr:row>
      <xdr:rowOff>133350</xdr:rowOff>
    </xdr:to>
    <xdr:cxnSp macro="">
      <xdr:nvCxnSpPr>
        <xdr:cNvPr id="403" name="直線コネクタ 402">
          <a:extLst>
            <a:ext uri="{FF2B5EF4-FFF2-40B4-BE49-F238E27FC236}">
              <a16:creationId xmlns:a16="http://schemas.microsoft.com/office/drawing/2014/main" id="{5696657F-4AAF-4614-8B56-DDB6B9C7DEE0}"/>
            </a:ext>
          </a:extLst>
        </xdr:cNvPr>
        <xdr:cNvCxnSpPr/>
      </xdr:nvCxnSpPr>
      <xdr:spPr>
        <a:xfrm>
          <a:off x="4020820" y="167297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74947</xdr:rowOff>
    </xdr:from>
    <xdr:ext cx="405111" cy="259045"/>
    <xdr:sp macro="" textlink="">
      <xdr:nvSpPr>
        <xdr:cNvPr id="404" name="【港湾・漁港】&#10;有形固定資産減価償却率平均値テキスト">
          <a:extLst>
            <a:ext uri="{FF2B5EF4-FFF2-40B4-BE49-F238E27FC236}">
              <a16:creationId xmlns:a16="http://schemas.microsoft.com/office/drawing/2014/main" id="{FD5F364D-FFDB-422A-9508-74BFA8C3FB45}"/>
            </a:ext>
          </a:extLst>
        </xdr:cNvPr>
        <xdr:cNvSpPr txBox="1"/>
      </xdr:nvSpPr>
      <xdr:spPr>
        <a:xfrm>
          <a:off x="4124960" y="176771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52070</xdr:rowOff>
    </xdr:from>
    <xdr:to>
      <xdr:col>24</xdr:col>
      <xdr:colOff>114300</xdr:colOff>
      <xdr:row>106</xdr:row>
      <xdr:rowOff>153670</xdr:rowOff>
    </xdr:to>
    <xdr:sp macro="" textlink="">
      <xdr:nvSpPr>
        <xdr:cNvPr id="405" name="フローチャート: 判断 404">
          <a:extLst>
            <a:ext uri="{FF2B5EF4-FFF2-40B4-BE49-F238E27FC236}">
              <a16:creationId xmlns:a16="http://schemas.microsoft.com/office/drawing/2014/main" id="{3BEABD6E-68FC-4703-8D73-4ACB2332E8C0}"/>
            </a:ext>
          </a:extLst>
        </xdr:cNvPr>
        <xdr:cNvSpPr/>
      </xdr:nvSpPr>
      <xdr:spPr>
        <a:xfrm>
          <a:off x="4036060" y="1782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106</xdr:row>
      <xdr:rowOff>31114</xdr:rowOff>
    </xdr:from>
    <xdr:to>
      <xdr:col>20</xdr:col>
      <xdr:colOff>38100</xdr:colOff>
      <xdr:row>106</xdr:row>
      <xdr:rowOff>132714</xdr:rowOff>
    </xdr:to>
    <xdr:sp macro="" textlink="">
      <xdr:nvSpPr>
        <xdr:cNvPr id="406" name="フローチャート: 判断 405">
          <a:extLst>
            <a:ext uri="{FF2B5EF4-FFF2-40B4-BE49-F238E27FC236}">
              <a16:creationId xmlns:a16="http://schemas.microsoft.com/office/drawing/2014/main" id="{741DE658-A927-45E1-9A50-31348A61F41F}"/>
            </a:ext>
          </a:extLst>
        </xdr:cNvPr>
        <xdr:cNvSpPr/>
      </xdr:nvSpPr>
      <xdr:spPr>
        <a:xfrm>
          <a:off x="3312160" y="178009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106</xdr:row>
      <xdr:rowOff>636</xdr:rowOff>
    </xdr:from>
    <xdr:to>
      <xdr:col>15</xdr:col>
      <xdr:colOff>101600</xdr:colOff>
      <xdr:row>106</xdr:row>
      <xdr:rowOff>102236</xdr:rowOff>
    </xdr:to>
    <xdr:sp macro="" textlink="">
      <xdr:nvSpPr>
        <xdr:cNvPr id="407" name="フローチャート: 判断 406">
          <a:extLst>
            <a:ext uri="{FF2B5EF4-FFF2-40B4-BE49-F238E27FC236}">
              <a16:creationId xmlns:a16="http://schemas.microsoft.com/office/drawing/2014/main" id="{766024DC-38A0-4A79-B454-9B3E90EB92CB}"/>
            </a:ext>
          </a:extLst>
        </xdr:cNvPr>
        <xdr:cNvSpPr/>
      </xdr:nvSpPr>
      <xdr:spPr>
        <a:xfrm>
          <a:off x="2514600" y="17770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143511</xdr:rowOff>
    </xdr:from>
    <xdr:to>
      <xdr:col>10</xdr:col>
      <xdr:colOff>165100</xdr:colOff>
      <xdr:row>106</xdr:row>
      <xdr:rowOff>73661</xdr:rowOff>
    </xdr:to>
    <xdr:sp macro="" textlink="">
      <xdr:nvSpPr>
        <xdr:cNvPr id="408" name="フローチャート: 判断 407">
          <a:extLst>
            <a:ext uri="{FF2B5EF4-FFF2-40B4-BE49-F238E27FC236}">
              <a16:creationId xmlns:a16="http://schemas.microsoft.com/office/drawing/2014/main" id="{3DE3F96B-48F2-4782-A4B2-58E1B386A55B}"/>
            </a:ext>
          </a:extLst>
        </xdr:cNvPr>
        <xdr:cNvSpPr/>
      </xdr:nvSpPr>
      <xdr:spPr>
        <a:xfrm>
          <a:off x="1739900" y="177457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156845</xdr:rowOff>
    </xdr:from>
    <xdr:to>
      <xdr:col>6</xdr:col>
      <xdr:colOff>38100</xdr:colOff>
      <xdr:row>104</xdr:row>
      <xdr:rowOff>86995</xdr:rowOff>
    </xdr:to>
    <xdr:sp macro="" textlink="">
      <xdr:nvSpPr>
        <xdr:cNvPr id="409" name="フローチャート: 判断 408">
          <a:extLst>
            <a:ext uri="{FF2B5EF4-FFF2-40B4-BE49-F238E27FC236}">
              <a16:creationId xmlns:a16="http://schemas.microsoft.com/office/drawing/2014/main" id="{E77B7B00-B473-4DCD-8992-1F4F32AEB846}"/>
            </a:ext>
          </a:extLst>
        </xdr:cNvPr>
        <xdr:cNvSpPr/>
      </xdr:nvSpPr>
      <xdr:spPr>
        <a:xfrm>
          <a:off x="965200" y="174237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79141969-B3AD-46F4-93B7-F6EE66264DF4}"/>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0E08D44A-BB08-45DE-B982-3E15A70A98ED}"/>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5EFB1E96-D992-490D-BB06-7D7987FE1836}"/>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6C1960A6-09C0-4755-828B-FB9E9646CB88}"/>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501920CC-FB40-4330-968E-61D6EE77620F}"/>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84455</xdr:rowOff>
    </xdr:from>
    <xdr:to>
      <xdr:col>24</xdr:col>
      <xdr:colOff>114300</xdr:colOff>
      <xdr:row>108</xdr:row>
      <xdr:rowOff>14605</xdr:rowOff>
    </xdr:to>
    <xdr:sp macro="" textlink="">
      <xdr:nvSpPr>
        <xdr:cNvPr id="415" name="楕円 414">
          <a:extLst>
            <a:ext uri="{FF2B5EF4-FFF2-40B4-BE49-F238E27FC236}">
              <a16:creationId xmlns:a16="http://schemas.microsoft.com/office/drawing/2014/main" id="{56457B7F-0493-47A1-8B50-8D0FE781E0DC}"/>
            </a:ext>
          </a:extLst>
        </xdr:cNvPr>
        <xdr:cNvSpPr/>
      </xdr:nvSpPr>
      <xdr:spPr>
        <a:xfrm>
          <a:off x="4036060" y="180219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170832</xdr:rowOff>
    </xdr:from>
    <xdr:ext cx="405111" cy="259045"/>
    <xdr:sp macro="" textlink="">
      <xdr:nvSpPr>
        <xdr:cNvPr id="416" name="【港湾・漁港】&#10;有形固定資産減価償却率該当値テキスト">
          <a:extLst>
            <a:ext uri="{FF2B5EF4-FFF2-40B4-BE49-F238E27FC236}">
              <a16:creationId xmlns:a16="http://schemas.microsoft.com/office/drawing/2014/main" id="{A8DD4C98-D772-4F0E-9185-B716121A9F4C}"/>
            </a:ext>
          </a:extLst>
        </xdr:cNvPr>
        <xdr:cNvSpPr txBox="1"/>
      </xdr:nvSpPr>
      <xdr:spPr>
        <a:xfrm>
          <a:off x="4124960" y="17940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74930</xdr:rowOff>
    </xdr:from>
    <xdr:to>
      <xdr:col>20</xdr:col>
      <xdr:colOff>38100</xdr:colOff>
      <xdr:row>108</xdr:row>
      <xdr:rowOff>5080</xdr:rowOff>
    </xdr:to>
    <xdr:sp macro="" textlink="">
      <xdr:nvSpPr>
        <xdr:cNvPr id="417" name="楕円 416">
          <a:extLst>
            <a:ext uri="{FF2B5EF4-FFF2-40B4-BE49-F238E27FC236}">
              <a16:creationId xmlns:a16="http://schemas.microsoft.com/office/drawing/2014/main" id="{B9E4C11E-60F3-418A-BDD5-82208CAC6B8E}"/>
            </a:ext>
          </a:extLst>
        </xdr:cNvPr>
        <xdr:cNvSpPr/>
      </xdr:nvSpPr>
      <xdr:spPr>
        <a:xfrm>
          <a:off x="3312160" y="180124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125730</xdr:rowOff>
    </xdr:from>
    <xdr:to>
      <xdr:col>24</xdr:col>
      <xdr:colOff>63500</xdr:colOff>
      <xdr:row>107</xdr:row>
      <xdr:rowOff>135255</xdr:rowOff>
    </xdr:to>
    <xdr:cxnSp macro="">
      <xdr:nvCxnSpPr>
        <xdr:cNvPr id="418" name="直線コネクタ 417">
          <a:extLst>
            <a:ext uri="{FF2B5EF4-FFF2-40B4-BE49-F238E27FC236}">
              <a16:creationId xmlns:a16="http://schemas.microsoft.com/office/drawing/2014/main" id="{58677F62-AA29-468B-8521-8AC8E5279064}"/>
            </a:ext>
          </a:extLst>
        </xdr:cNvPr>
        <xdr:cNvCxnSpPr/>
      </xdr:nvCxnSpPr>
      <xdr:spPr>
        <a:xfrm>
          <a:off x="3355340" y="18063210"/>
          <a:ext cx="73152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46355</xdr:rowOff>
    </xdr:from>
    <xdr:to>
      <xdr:col>15</xdr:col>
      <xdr:colOff>101600</xdr:colOff>
      <xdr:row>107</xdr:row>
      <xdr:rowOff>147955</xdr:rowOff>
    </xdr:to>
    <xdr:sp macro="" textlink="">
      <xdr:nvSpPr>
        <xdr:cNvPr id="419" name="楕円 418">
          <a:extLst>
            <a:ext uri="{FF2B5EF4-FFF2-40B4-BE49-F238E27FC236}">
              <a16:creationId xmlns:a16="http://schemas.microsoft.com/office/drawing/2014/main" id="{BB4AB2BD-A156-431D-A55D-D35C9D5B9F1F}"/>
            </a:ext>
          </a:extLst>
        </xdr:cNvPr>
        <xdr:cNvSpPr/>
      </xdr:nvSpPr>
      <xdr:spPr>
        <a:xfrm>
          <a:off x="2514600" y="1798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97155</xdr:rowOff>
    </xdr:from>
    <xdr:to>
      <xdr:col>19</xdr:col>
      <xdr:colOff>177800</xdr:colOff>
      <xdr:row>107</xdr:row>
      <xdr:rowOff>125730</xdr:rowOff>
    </xdr:to>
    <xdr:cxnSp macro="">
      <xdr:nvCxnSpPr>
        <xdr:cNvPr id="420" name="直線コネクタ 419">
          <a:extLst>
            <a:ext uri="{FF2B5EF4-FFF2-40B4-BE49-F238E27FC236}">
              <a16:creationId xmlns:a16="http://schemas.microsoft.com/office/drawing/2014/main" id="{8CAEAB90-70EA-47A0-B0FD-8E601A97244B}"/>
            </a:ext>
          </a:extLst>
        </xdr:cNvPr>
        <xdr:cNvCxnSpPr/>
      </xdr:nvCxnSpPr>
      <xdr:spPr>
        <a:xfrm>
          <a:off x="2565400" y="18034635"/>
          <a:ext cx="78994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19686</xdr:rowOff>
    </xdr:from>
    <xdr:to>
      <xdr:col>10</xdr:col>
      <xdr:colOff>165100</xdr:colOff>
      <xdr:row>107</xdr:row>
      <xdr:rowOff>121286</xdr:rowOff>
    </xdr:to>
    <xdr:sp macro="" textlink="">
      <xdr:nvSpPr>
        <xdr:cNvPr id="421" name="楕円 420">
          <a:extLst>
            <a:ext uri="{FF2B5EF4-FFF2-40B4-BE49-F238E27FC236}">
              <a16:creationId xmlns:a16="http://schemas.microsoft.com/office/drawing/2014/main" id="{B5095968-227D-40BB-8B6C-0DD970F74937}"/>
            </a:ext>
          </a:extLst>
        </xdr:cNvPr>
        <xdr:cNvSpPr/>
      </xdr:nvSpPr>
      <xdr:spPr>
        <a:xfrm>
          <a:off x="1739900" y="17957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70486</xdr:rowOff>
    </xdr:from>
    <xdr:to>
      <xdr:col>15</xdr:col>
      <xdr:colOff>50800</xdr:colOff>
      <xdr:row>107</xdr:row>
      <xdr:rowOff>97155</xdr:rowOff>
    </xdr:to>
    <xdr:cxnSp macro="">
      <xdr:nvCxnSpPr>
        <xdr:cNvPr id="422" name="直線コネクタ 421">
          <a:extLst>
            <a:ext uri="{FF2B5EF4-FFF2-40B4-BE49-F238E27FC236}">
              <a16:creationId xmlns:a16="http://schemas.microsoft.com/office/drawing/2014/main" id="{A5ADEE8D-2693-45A3-A367-5875036645A2}"/>
            </a:ext>
          </a:extLst>
        </xdr:cNvPr>
        <xdr:cNvCxnSpPr/>
      </xdr:nvCxnSpPr>
      <xdr:spPr>
        <a:xfrm>
          <a:off x="1790700" y="18007966"/>
          <a:ext cx="7747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6350</xdr:rowOff>
    </xdr:from>
    <xdr:to>
      <xdr:col>6</xdr:col>
      <xdr:colOff>38100</xdr:colOff>
      <xdr:row>107</xdr:row>
      <xdr:rowOff>107950</xdr:rowOff>
    </xdr:to>
    <xdr:sp macro="" textlink="">
      <xdr:nvSpPr>
        <xdr:cNvPr id="423" name="楕円 422">
          <a:extLst>
            <a:ext uri="{FF2B5EF4-FFF2-40B4-BE49-F238E27FC236}">
              <a16:creationId xmlns:a16="http://schemas.microsoft.com/office/drawing/2014/main" id="{9AAF659A-210F-4E21-96EA-3B9527CBF8E7}"/>
            </a:ext>
          </a:extLst>
        </xdr:cNvPr>
        <xdr:cNvSpPr/>
      </xdr:nvSpPr>
      <xdr:spPr>
        <a:xfrm>
          <a:off x="965200" y="179438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57150</xdr:rowOff>
    </xdr:from>
    <xdr:to>
      <xdr:col>10</xdr:col>
      <xdr:colOff>114300</xdr:colOff>
      <xdr:row>107</xdr:row>
      <xdr:rowOff>70486</xdr:rowOff>
    </xdr:to>
    <xdr:cxnSp macro="">
      <xdr:nvCxnSpPr>
        <xdr:cNvPr id="424" name="直線コネクタ 423">
          <a:extLst>
            <a:ext uri="{FF2B5EF4-FFF2-40B4-BE49-F238E27FC236}">
              <a16:creationId xmlns:a16="http://schemas.microsoft.com/office/drawing/2014/main" id="{575DEA5A-504F-46D4-BF99-7521DBB87D4F}"/>
            </a:ext>
          </a:extLst>
        </xdr:cNvPr>
        <xdr:cNvCxnSpPr/>
      </xdr:nvCxnSpPr>
      <xdr:spPr>
        <a:xfrm>
          <a:off x="1008380" y="17994630"/>
          <a:ext cx="78232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149241</xdr:rowOff>
    </xdr:from>
    <xdr:ext cx="405111" cy="259045"/>
    <xdr:sp macro="" textlink="">
      <xdr:nvSpPr>
        <xdr:cNvPr id="425" name="n_1aveValue【港湾・漁港】&#10;有形固定資産減価償却率">
          <a:extLst>
            <a:ext uri="{FF2B5EF4-FFF2-40B4-BE49-F238E27FC236}">
              <a16:creationId xmlns:a16="http://schemas.microsoft.com/office/drawing/2014/main" id="{75940A49-964E-4A4C-879B-48BE2F81FFC1}"/>
            </a:ext>
          </a:extLst>
        </xdr:cNvPr>
        <xdr:cNvSpPr txBox="1"/>
      </xdr:nvSpPr>
      <xdr:spPr>
        <a:xfrm>
          <a:off x="3170564" y="1758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118763</xdr:rowOff>
    </xdr:from>
    <xdr:ext cx="405111" cy="259045"/>
    <xdr:sp macro="" textlink="">
      <xdr:nvSpPr>
        <xdr:cNvPr id="426" name="n_2aveValue【港湾・漁港】&#10;有形固定資産減価償却率">
          <a:extLst>
            <a:ext uri="{FF2B5EF4-FFF2-40B4-BE49-F238E27FC236}">
              <a16:creationId xmlns:a16="http://schemas.microsoft.com/office/drawing/2014/main" id="{F437FAFC-6A0D-4393-840C-AD9B7C8CAEDF}"/>
            </a:ext>
          </a:extLst>
        </xdr:cNvPr>
        <xdr:cNvSpPr txBox="1"/>
      </xdr:nvSpPr>
      <xdr:spPr>
        <a:xfrm>
          <a:off x="2385704" y="17553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90188</xdr:rowOff>
    </xdr:from>
    <xdr:ext cx="405111" cy="259045"/>
    <xdr:sp macro="" textlink="">
      <xdr:nvSpPr>
        <xdr:cNvPr id="427" name="n_3aveValue【港湾・漁港】&#10;有形固定資産減価償却率">
          <a:extLst>
            <a:ext uri="{FF2B5EF4-FFF2-40B4-BE49-F238E27FC236}">
              <a16:creationId xmlns:a16="http://schemas.microsoft.com/office/drawing/2014/main" id="{28CC3425-7898-4003-9F00-4CB2C71ED392}"/>
            </a:ext>
          </a:extLst>
        </xdr:cNvPr>
        <xdr:cNvSpPr txBox="1"/>
      </xdr:nvSpPr>
      <xdr:spPr>
        <a:xfrm>
          <a:off x="1611004" y="175247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103522</xdr:rowOff>
    </xdr:from>
    <xdr:ext cx="405111" cy="259045"/>
    <xdr:sp macro="" textlink="">
      <xdr:nvSpPr>
        <xdr:cNvPr id="428" name="n_4aveValue【港湾・漁港】&#10;有形固定資産減価償却率">
          <a:extLst>
            <a:ext uri="{FF2B5EF4-FFF2-40B4-BE49-F238E27FC236}">
              <a16:creationId xmlns:a16="http://schemas.microsoft.com/office/drawing/2014/main" id="{8BAD1878-D069-4271-8F6B-D2C65AED75F7}"/>
            </a:ext>
          </a:extLst>
        </xdr:cNvPr>
        <xdr:cNvSpPr txBox="1"/>
      </xdr:nvSpPr>
      <xdr:spPr>
        <a:xfrm>
          <a:off x="836304" y="1720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167657</xdr:rowOff>
    </xdr:from>
    <xdr:ext cx="405111" cy="259045"/>
    <xdr:sp macro="" textlink="">
      <xdr:nvSpPr>
        <xdr:cNvPr id="429" name="n_1mainValue【港湾・漁港】&#10;有形固定資産減価償却率">
          <a:extLst>
            <a:ext uri="{FF2B5EF4-FFF2-40B4-BE49-F238E27FC236}">
              <a16:creationId xmlns:a16="http://schemas.microsoft.com/office/drawing/2014/main" id="{544B00C2-C09B-4ED0-ABB7-181B5AAC9A22}"/>
            </a:ext>
          </a:extLst>
        </xdr:cNvPr>
        <xdr:cNvSpPr txBox="1"/>
      </xdr:nvSpPr>
      <xdr:spPr>
        <a:xfrm>
          <a:off x="3170564" y="1810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139082</xdr:rowOff>
    </xdr:from>
    <xdr:ext cx="405111" cy="259045"/>
    <xdr:sp macro="" textlink="">
      <xdr:nvSpPr>
        <xdr:cNvPr id="430" name="n_2mainValue【港湾・漁港】&#10;有形固定資産減価償却率">
          <a:extLst>
            <a:ext uri="{FF2B5EF4-FFF2-40B4-BE49-F238E27FC236}">
              <a16:creationId xmlns:a16="http://schemas.microsoft.com/office/drawing/2014/main" id="{26E3B8D6-37F1-48B2-9E92-AEF4ED6D6250}"/>
            </a:ext>
          </a:extLst>
        </xdr:cNvPr>
        <xdr:cNvSpPr txBox="1"/>
      </xdr:nvSpPr>
      <xdr:spPr>
        <a:xfrm>
          <a:off x="2385704" y="1807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112413</xdr:rowOff>
    </xdr:from>
    <xdr:ext cx="405111" cy="259045"/>
    <xdr:sp macro="" textlink="">
      <xdr:nvSpPr>
        <xdr:cNvPr id="431" name="n_3mainValue【港湾・漁港】&#10;有形固定資産減価償却率">
          <a:extLst>
            <a:ext uri="{FF2B5EF4-FFF2-40B4-BE49-F238E27FC236}">
              <a16:creationId xmlns:a16="http://schemas.microsoft.com/office/drawing/2014/main" id="{D0D4AFC7-7A16-4272-88AF-47E4B23782B7}"/>
            </a:ext>
          </a:extLst>
        </xdr:cNvPr>
        <xdr:cNvSpPr txBox="1"/>
      </xdr:nvSpPr>
      <xdr:spPr>
        <a:xfrm>
          <a:off x="1611004" y="18049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99077</xdr:rowOff>
    </xdr:from>
    <xdr:ext cx="405111" cy="259045"/>
    <xdr:sp macro="" textlink="">
      <xdr:nvSpPr>
        <xdr:cNvPr id="432" name="n_4mainValue【港湾・漁港】&#10;有形固定資産減価償却率">
          <a:extLst>
            <a:ext uri="{FF2B5EF4-FFF2-40B4-BE49-F238E27FC236}">
              <a16:creationId xmlns:a16="http://schemas.microsoft.com/office/drawing/2014/main" id="{E8503393-CEAD-4AB7-AF02-F79DCCF1D4B3}"/>
            </a:ext>
          </a:extLst>
        </xdr:cNvPr>
        <xdr:cNvSpPr txBox="1"/>
      </xdr:nvSpPr>
      <xdr:spPr>
        <a:xfrm>
          <a:off x="836304" y="1803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3" name="正方形/長方形 432">
          <a:extLst>
            <a:ext uri="{FF2B5EF4-FFF2-40B4-BE49-F238E27FC236}">
              <a16:creationId xmlns:a16="http://schemas.microsoft.com/office/drawing/2014/main" id="{5A12CD3F-7368-4898-A7B3-005DB433C85C}"/>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4" name="正方形/長方形 433">
          <a:extLst>
            <a:ext uri="{FF2B5EF4-FFF2-40B4-BE49-F238E27FC236}">
              <a16:creationId xmlns:a16="http://schemas.microsoft.com/office/drawing/2014/main" id="{487DD436-622A-4EBC-9F63-107D842E7AD6}"/>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5" name="正方形/長方形 434">
          <a:extLst>
            <a:ext uri="{FF2B5EF4-FFF2-40B4-BE49-F238E27FC236}">
              <a16:creationId xmlns:a16="http://schemas.microsoft.com/office/drawing/2014/main" id="{1B0C46BC-2204-4417-BB12-2158FBE34969}"/>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6" name="正方形/長方形 435">
          <a:extLst>
            <a:ext uri="{FF2B5EF4-FFF2-40B4-BE49-F238E27FC236}">
              <a16:creationId xmlns:a16="http://schemas.microsoft.com/office/drawing/2014/main" id="{31B7806E-613D-4C8D-B759-4BC4CB96278D}"/>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7" name="正方形/長方形 436">
          <a:extLst>
            <a:ext uri="{FF2B5EF4-FFF2-40B4-BE49-F238E27FC236}">
              <a16:creationId xmlns:a16="http://schemas.microsoft.com/office/drawing/2014/main" id="{4EB1E875-E769-4A94-894D-CD9AF38C18F9}"/>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8" name="正方形/長方形 437">
          <a:extLst>
            <a:ext uri="{FF2B5EF4-FFF2-40B4-BE49-F238E27FC236}">
              <a16:creationId xmlns:a16="http://schemas.microsoft.com/office/drawing/2014/main" id="{BE088A23-FF43-4CFF-888C-C4853389055C}"/>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9" name="正方形/長方形 438">
          <a:extLst>
            <a:ext uri="{FF2B5EF4-FFF2-40B4-BE49-F238E27FC236}">
              <a16:creationId xmlns:a16="http://schemas.microsoft.com/office/drawing/2014/main" id="{E4811C8F-A49E-4EC1-89B7-F99DC3D710B6}"/>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0" name="正方形/長方形 439">
          <a:extLst>
            <a:ext uri="{FF2B5EF4-FFF2-40B4-BE49-F238E27FC236}">
              <a16:creationId xmlns:a16="http://schemas.microsoft.com/office/drawing/2014/main" id="{AAA02A95-8751-4852-92D3-6178C5DD9E4E}"/>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1" name="テキスト ボックス 440">
          <a:extLst>
            <a:ext uri="{FF2B5EF4-FFF2-40B4-BE49-F238E27FC236}">
              <a16:creationId xmlns:a16="http://schemas.microsoft.com/office/drawing/2014/main" id="{AACA62A5-89B7-48AC-9680-C10C3A233936}"/>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2" name="直線コネクタ 441">
          <a:extLst>
            <a:ext uri="{FF2B5EF4-FFF2-40B4-BE49-F238E27FC236}">
              <a16:creationId xmlns:a16="http://schemas.microsoft.com/office/drawing/2014/main" id="{7A4A6BDE-06BB-4B3F-B206-32B47903D49E}"/>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3" name="直線コネクタ 442">
          <a:extLst>
            <a:ext uri="{FF2B5EF4-FFF2-40B4-BE49-F238E27FC236}">
              <a16:creationId xmlns:a16="http://schemas.microsoft.com/office/drawing/2014/main" id="{682F5A35-DA9A-4325-816C-0795C7FA79E6}"/>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4" name="テキスト ボックス 443">
          <a:extLst>
            <a:ext uri="{FF2B5EF4-FFF2-40B4-BE49-F238E27FC236}">
              <a16:creationId xmlns:a16="http://schemas.microsoft.com/office/drawing/2014/main" id="{F2EF212D-8B82-4215-B336-70CE4D594EDB}"/>
            </a:ext>
          </a:extLst>
        </xdr:cNvPr>
        <xdr:cNvSpPr txBox="1"/>
      </xdr:nvSpPr>
      <xdr:spPr>
        <a:xfrm>
          <a:off x="5600834" y="181152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5" name="直線コネクタ 444">
          <a:extLst>
            <a:ext uri="{FF2B5EF4-FFF2-40B4-BE49-F238E27FC236}">
              <a16:creationId xmlns:a16="http://schemas.microsoft.com/office/drawing/2014/main" id="{213D8D26-431C-4FED-8FCB-3A93D310E768}"/>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446" name="テキスト ボックス 445">
          <a:extLst>
            <a:ext uri="{FF2B5EF4-FFF2-40B4-BE49-F238E27FC236}">
              <a16:creationId xmlns:a16="http://schemas.microsoft.com/office/drawing/2014/main" id="{8E35CEDB-8610-4B23-A436-8D2261CE50FA}"/>
            </a:ext>
          </a:extLst>
        </xdr:cNvPr>
        <xdr:cNvSpPr txBox="1"/>
      </xdr:nvSpPr>
      <xdr:spPr>
        <a:xfrm>
          <a:off x="5299921" y="17745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7" name="直線コネクタ 446">
          <a:extLst>
            <a:ext uri="{FF2B5EF4-FFF2-40B4-BE49-F238E27FC236}">
              <a16:creationId xmlns:a16="http://schemas.microsoft.com/office/drawing/2014/main" id="{98F99D62-3FCA-4F7C-82D2-AFDECD4F7695}"/>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48" name="テキスト ボックス 447">
          <a:extLst>
            <a:ext uri="{FF2B5EF4-FFF2-40B4-BE49-F238E27FC236}">
              <a16:creationId xmlns:a16="http://schemas.microsoft.com/office/drawing/2014/main" id="{B81B5B42-0D8D-4BFA-BB45-D0F802C818D0}"/>
            </a:ext>
          </a:extLst>
        </xdr:cNvPr>
        <xdr:cNvSpPr txBox="1"/>
      </xdr:nvSpPr>
      <xdr:spPr>
        <a:xfrm>
          <a:off x="5299921" y="173723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9" name="直線コネクタ 448">
          <a:extLst>
            <a:ext uri="{FF2B5EF4-FFF2-40B4-BE49-F238E27FC236}">
              <a16:creationId xmlns:a16="http://schemas.microsoft.com/office/drawing/2014/main" id="{97F14F4A-D6E4-44AD-B9A0-F1EF3406EC3B}"/>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50" name="テキスト ボックス 449">
          <a:extLst>
            <a:ext uri="{FF2B5EF4-FFF2-40B4-BE49-F238E27FC236}">
              <a16:creationId xmlns:a16="http://schemas.microsoft.com/office/drawing/2014/main" id="{D009EA04-1ED5-47B7-B3A8-3572A61C285E}"/>
            </a:ext>
          </a:extLst>
        </xdr:cNvPr>
        <xdr:cNvSpPr txBox="1"/>
      </xdr:nvSpPr>
      <xdr:spPr>
        <a:xfrm>
          <a:off x="5299921" y="169989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1" name="直線コネクタ 450">
          <a:extLst>
            <a:ext uri="{FF2B5EF4-FFF2-40B4-BE49-F238E27FC236}">
              <a16:creationId xmlns:a16="http://schemas.microsoft.com/office/drawing/2014/main" id="{EE58837A-AA71-48A2-B65B-EF6765A200CD}"/>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52" name="テキスト ボックス 451">
          <a:extLst>
            <a:ext uri="{FF2B5EF4-FFF2-40B4-BE49-F238E27FC236}">
              <a16:creationId xmlns:a16="http://schemas.microsoft.com/office/drawing/2014/main" id="{372E932E-5E47-40CA-A2AC-F9495BC049C8}"/>
            </a:ext>
          </a:extLst>
        </xdr:cNvPr>
        <xdr:cNvSpPr txBox="1"/>
      </xdr:nvSpPr>
      <xdr:spPr>
        <a:xfrm>
          <a:off x="5299921" y="16625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9A607FDA-DDBE-4712-A595-CCB703F88520}"/>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4" name="テキスト ボックス 453">
          <a:extLst>
            <a:ext uri="{FF2B5EF4-FFF2-40B4-BE49-F238E27FC236}">
              <a16:creationId xmlns:a16="http://schemas.microsoft.com/office/drawing/2014/main" id="{C4C5262A-A437-43D8-B9DD-0DF4DF8861C7}"/>
            </a:ext>
          </a:extLst>
        </xdr:cNvPr>
        <xdr:cNvSpPr txBox="1"/>
      </xdr:nvSpPr>
      <xdr:spPr>
        <a:xfrm>
          <a:off x="5209768" y="162560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港湾・漁港】&#10;一人当たり有形固定資産（償却資産）額グラフ枠">
          <a:extLst>
            <a:ext uri="{FF2B5EF4-FFF2-40B4-BE49-F238E27FC236}">
              <a16:creationId xmlns:a16="http://schemas.microsoft.com/office/drawing/2014/main" id="{2F508200-97AB-4323-B481-6CE479EC4C55}"/>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144224</xdr:rowOff>
    </xdr:from>
    <xdr:to>
      <xdr:col>54</xdr:col>
      <xdr:colOff>189865</xdr:colOff>
      <xdr:row>108</xdr:row>
      <xdr:rowOff>149168</xdr:rowOff>
    </xdr:to>
    <xdr:cxnSp macro="">
      <xdr:nvCxnSpPr>
        <xdr:cNvPr id="456" name="直線コネクタ 455">
          <a:extLst>
            <a:ext uri="{FF2B5EF4-FFF2-40B4-BE49-F238E27FC236}">
              <a16:creationId xmlns:a16="http://schemas.microsoft.com/office/drawing/2014/main" id="{41261C27-9604-4852-A59F-0E862E59D3C4}"/>
            </a:ext>
          </a:extLst>
        </xdr:cNvPr>
        <xdr:cNvCxnSpPr/>
      </xdr:nvCxnSpPr>
      <xdr:spPr>
        <a:xfrm flipV="1">
          <a:off x="9219565" y="16908224"/>
          <a:ext cx="0" cy="1346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152995</xdr:rowOff>
    </xdr:from>
    <xdr:ext cx="469744" cy="259045"/>
    <xdr:sp macro="" textlink="">
      <xdr:nvSpPr>
        <xdr:cNvPr id="457" name="【港湾・漁港】&#10;一人当たり有形固定資産（償却資産）額最小値テキスト">
          <a:extLst>
            <a:ext uri="{FF2B5EF4-FFF2-40B4-BE49-F238E27FC236}">
              <a16:creationId xmlns:a16="http://schemas.microsoft.com/office/drawing/2014/main" id="{705B2A6D-0956-45B6-9D43-C4DE4198A7A6}"/>
            </a:ext>
          </a:extLst>
        </xdr:cNvPr>
        <xdr:cNvSpPr txBox="1"/>
      </xdr:nvSpPr>
      <xdr:spPr>
        <a:xfrm>
          <a:off x="9258300" y="18258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149168</xdr:rowOff>
    </xdr:from>
    <xdr:to>
      <xdr:col>55</xdr:col>
      <xdr:colOff>88900</xdr:colOff>
      <xdr:row>108</xdr:row>
      <xdr:rowOff>149168</xdr:rowOff>
    </xdr:to>
    <xdr:cxnSp macro="">
      <xdr:nvCxnSpPr>
        <xdr:cNvPr id="458" name="直線コネクタ 457">
          <a:extLst>
            <a:ext uri="{FF2B5EF4-FFF2-40B4-BE49-F238E27FC236}">
              <a16:creationId xmlns:a16="http://schemas.microsoft.com/office/drawing/2014/main" id="{2E2B229B-1EE3-4892-8FC1-77AC2C9E0577}"/>
            </a:ext>
          </a:extLst>
        </xdr:cNvPr>
        <xdr:cNvCxnSpPr/>
      </xdr:nvCxnSpPr>
      <xdr:spPr>
        <a:xfrm>
          <a:off x="9154160" y="182542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90901</xdr:rowOff>
    </xdr:from>
    <xdr:ext cx="599010" cy="259045"/>
    <xdr:sp macro="" textlink="">
      <xdr:nvSpPr>
        <xdr:cNvPr id="459" name="【港湾・漁港】&#10;一人当たり有形固定資産（償却資産）額最大値テキスト">
          <a:extLst>
            <a:ext uri="{FF2B5EF4-FFF2-40B4-BE49-F238E27FC236}">
              <a16:creationId xmlns:a16="http://schemas.microsoft.com/office/drawing/2014/main" id="{7822B737-955F-4AA4-B4B4-457900E0D432}"/>
            </a:ext>
          </a:extLst>
        </xdr:cNvPr>
        <xdr:cNvSpPr txBox="1"/>
      </xdr:nvSpPr>
      <xdr:spPr>
        <a:xfrm>
          <a:off x="9258300" y="16687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724,292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144224</xdr:rowOff>
    </xdr:from>
    <xdr:to>
      <xdr:col>55</xdr:col>
      <xdr:colOff>88900</xdr:colOff>
      <xdr:row>100</xdr:row>
      <xdr:rowOff>144224</xdr:rowOff>
    </xdr:to>
    <xdr:cxnSp macro="">
      <xdr:nvCxnSpPr>
        <xdr:cNvPr id="460" name="直線コネクタ 459">
          <a:extLst>
            <a:ext uri="{FF2B5EF4-FFF2-40B4-BE49-F238E27FC236}">
              <a16:creationId xmlns:a16="http://schemas.microsoft.com/office/drawing/2014/main" id="{9C7BD7D7-87D5-47AA-977F-445E57A7CA3C}"/>
            </a:ext>
          </a:extLst>
        </xdr:cNvPr>
        <xdr:cNvCxnSpPr/>
      </xdr:nvCxnSpPr>
      <xdr:spPr>
        <a:xfrm>
          <a:off x="9154160" y="169082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126033</xdr:rowOff>
    </xdr:from>
    <xdr:ext cx="599010" cy="259045"/>
    <xdr:sp macro="" textlink="">
      <xdr:nvSpPr>
        <xdr:cNvPr id="461" name="【港湾・漁港】&#10;一人当たり有形固定資産（償却資産）額平均値テキスト">
          <a:extLst>
            <a:ext uri="{FF2B5EF4-FFF2-40B4-BE49-F238E27FC236}">
              <a16:creationId xmlns:a16="http://schemas.microsoft.com/office/drawing/2014/main" id="{D291ED2B-F593-45AB-A1C0-C6FA6B189FD9}"/>
            </a:ext>
          </a:extLst>
        </xdr:cNvPr>
        <xdr:cNvSpPr txBox="1"/>
      </xdr:nvSpPr>
      <xdr:spPr>
        <a:xfrm>
          <a:off x="9258300" y="1739295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147606</xdr:rowOff>
    </xdr:from>
    <xdr:to>
      <xdr:col>55</xdr:col>
      <xdr:colOff>50800</xdr:colOff>
      <xdr:row>104</xdr:row>
      <xdr:rowOff>77756</xdr:rowOff>
    </xdr:to>
    <xdr:sp macro="" textlink="">
      <xdr:nvSpPr>
        <xdr:cNvPr id="462" name="フローチャート: 判断 461">
          <a:extLst>
            <a:ext uri="{FF2B5EF4-FFF2-40B4-BE49-F238E27FC236}">
              <a16:creationId xmlns:a16="http://schemas.microsoft.com/office/drawing/2014/main" id="{EDD7BEBB-B82D-44A2-ACEA-99A5DA27666E}"/>
            </a:ext>
          </a:extLst>
        </xdr:cNvPr>
        <xdr:cNvSpPr/>
      </xdr:nvSpPr>
      <xdr:spPr>
        <a:xfrm>
          <a:off x="9192260" y="174145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103</xdr:row>
      <xdr:rowOff>170692</xdr:rowOff>
    </xdr:from>
    <xdr:to>
      <xdr:col>50</xdr:col>
      <xdr:colOff>165100</xdr:colOff>
      <xdr:row>104</xdr:row>
      <xdr:rowOff>100842</xdr:rowOff>
    </xdr:to>
    <xdr:sp macro="" textlink="">
      <xdr:nvSpPr>
        <xdr:cNvPr id="463" name="フローチャート: 判断 462">
          <a:extLst>
            <a:ext uri="{FF2B5EF4-FFF2-40B4-BE49-F238E27FC236}">
              <a16:creationId xmlns:a16="http://schemas.microsoft.com/office/drawing/2014/main" id="{EF0340A7-CB48-419D-9761-EA7CE13763F7}"/>
            </a:ext>
          </a:extLst>
        </xdr:cNvPr>
        <xdr:cNvSpPr/>
      </xdr:nvSpPr>
      <xdr:spPr>
        <a:xfrm>
          <a:off x="8445500" y="174376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11237</xdr:rowOff>
    </xdr:from>
    <xdr:to>
      <xdr:col>46</xdr:col>
      <xdr:colOff>38100</xdr:colOff>
      <xdr:row>104</xdr:row>
      <xdr:rowOff>112837</xdr:rowOff>
    </xdr:to>
    <xdr:sp macro="" textlink="">
      <xdr:nvSpPr>
        <xdr:cNvPr id="464" name="フローチャート: 判断 463">
          <a:extLst>
            <a:ext uri="{FF2B5EF4-FFF2-40B4-BE49-F238E27FC236}">
              <a16:creationId xmlns:a16="http://schemas.microsoft.com/office/drawing/2014/main" id="{FF3F81BB-0B69-4656-AE67-ED1FAD16D6EC}"/>
            </a:ext>
          </a:extLst>
        </xdr:cNvPr>
        <xdr:cNvSpPr/>
      </xdr:nvSpPr>
      <xdr:spPr>
        <a:xfrm>
          <a:off x="7670800" y="174457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25040</xdr:rowOff>
    </xdr:from>
    <xdr:to>
      <xdr:col>41</xdr:col>
      <xdr:colOff>101600</xdr:colOff>
      <xdr:row>104</xdr:row>
      <xdr:rowOff>126640</xdr:rowOff>
    </xdr:to>
    <xdr:sp macro="" textlink="">
      <xdr:nvSpPr>
        <xdr:cNvPr id="465" name="フローチャート: 判断 464">
          <a:extLst>
            <a:ext uri="{FF2B5EF4-FFF2-40B4-BE49-F238E27FC236}">
              <a16:creationId xmlns:a16="http://schemas.microsoft.com/office/drawing/2014/main" id="{EA413F27-97E0-49D5-A355-E5E791C0F0D4}"/>
            </a:ext>
          </a:extLst>
        </xdr:cNvPr>
        <xdr:cNvSpPr/>
      </xdr:nvSpPr>
      <xdr:spPr>
        <a:xfrm>
          <a:off x="6873240" y="174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102</xdr:row>
      <xdr:rowOff>14270</xdr:rowOff>
    </xdr:from>
    <xdr:to>
      <xdr:col>36</xdr:col>
      <xdr:colOff>165100</xdr:colOff>
      <xdr:row>102</xdr:row>
      <xdr:rowOff>115870</xdr:rowOff>
    </xdr:to>
    <xdr:sp macro="" textlink="">
      <xdr:nvSpPr>
        <xdr:cNvPr id="466" name="フローチャート: 判断 465">
          <a:extLst>
            <a:ext uri="{FF2B5EF4-FFF2-40B4-BE49-F238E27FC236}">
              <a16:creationId xmlns:a16="http://schemas.microsoft.com/office/drawing/2014/main" id="{0C84296D-C39E-4C17-A513-C6BA045042E2}"/>
            </a:ext>
          </a:extLst>
        </xdr:cNvPr>
        <xdr:cNvSpPr/>
      </xdr:nvSpPr>
      <xdr:spPr>
        <a:xfrm>
          <a:off x="6098540" y="171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6B20C047-6ECD-48E2-9948-02EF93E42415}"/>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B21AF406-D734-4DA6-880B-6FE95BEE5ADE}"/>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D9BC797A-6E6F-421C-9ADA-40B10D2BE3BA}"/>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9FB6F20C-5AD6-41F2-B965-F852960217D7}"/>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FE52C666-3BA1-4D34-A82B-D5136A7C2A76}"/>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100</xdr:row>
      <xdr:rowOff>93424</xdr:rowOff>
    </xdr:from>
    <xdr:to>
      <xdr:col>55</xdr:col>
      <xdr:colOff>50800</xdr:colOff>
      <xdr:row>101</xdr:row>
      <xdr:rowOff>23574</xdr:rowOff>
    </xdr:to>
    <xdr:sp macro="" textlink="">
      <xdr:nvSpPr>
        <xdr:cNvPr id="472" name="楕円 471">
          <a:extLst>
            <a:ext uri="{FF2B5EF4-FFF2-40B4-BE49-F238E27FC236}">
              <a16:creationId xmlns:a16="http://schemas.microsoft.com/office/drawing/2014/main" id="{9C933BCD-68D7-4630-AC0D-CC4EF3751997}"/>
            </a:ext>
          </a:extLst>
        </xdr:cNvPr>
        <xdr:cNvSpPr/>
      </xdr:nvSpPr>
      <xdr:spPr>
        <a:xfrm>
          <a:off x="9192260" y="168574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100</xdr:row>
      <xdr:rowOff>46451</xdr:rowOff>
    </xdr:from>
    <xdr:ext cx="599010" cy="259045"/>
    <xdr:sp macro="" textlink="">
      <xdr:nvSpPr>
        <xdr:cNvPr id="473" name="【港湾・漁港】&#10;一人当たり有形固定資産（償却資産）額該当値テキスト">
          <a:extLst>
            <a:ext uri="{FF2B5EF4-FFF2-40B4-BE49-F238E27FC236}">
              <a16:creationId xmlns:a16="http://schemas.microsoft.com/office/drawing/2014/main" id="{F20425DB-272A-4E96-AED4-9FB490A4048B}"/>
            </a:ext>
          </a:extLst>
        </xdr:cNvPr>
        <xdr:cNvSpPr txBox="1"/>
      </xdr:nvSpPr>
      <xdr:spPr>
        <a:xfrm>
          <a:off x="9258300" y="1681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132049</xdr:rowOff>
    </xdr:from>
    <xdr:to>
      <xdr:col>50</xdr:col>
      <xdr:colOff>165100</xdr:colOff>
      <xdr:row>101</xdr:row>
      <xdr:rowOff>62199</xdr:rowOff>
    </xdr:to>
    <xdr:sp macro="" textlink="">
      <xdr:nvSpPr>
        <xdr:cNvPr id="474" name="楕円 473">
          <a:extLst>
            <a:ext uri="{FF2B5EF4-FFF2-40B4-BE49-F238E27FC236}">
              <a16:creationId xmlns:a16="http://schemas.microsoft.com/office/drawing/2014/main" id="{6B0C2950-F6CE-4D1C-8C95-7D284BCD3604}"/>
            </a:ext>
          </a:extLst>
        </xdr:cNvPr>
        <xdr:cNvSpPr/>
      </xdr:nvSpPr>
      <xdr:spPr>
        <a:xfrm>
          <a:off x="8445500" y="168960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144224</xdr:rowOff>
    </xdr:from>
    <xdr:to>
      <xdr:col>55</xdr:col>
      <xdr:colOff>0</xdr:colOff>
      <xdr:row>101</xdr:row>
      <xdr:rowOff>11399</xdr:rowOff>
    </xdr:to>
    <xdr:cxnSp macro="">
      <xdr:nvCxnSpPr>
        <xdr:cNvPr id="475" name="直線コネクタ 474">
          <a:extLst>
            <a:ext uri="{FF2B5EF4-FFF2-40B4-BE49-F238E27FC236}">
              <a16:creationId xmlns:a16="http://schemas.microsoft.com/office/drawing/2014/main" id="{17CC936B-7899-44BF-8B08-C26FF4A15ACA}"/>
            </a:ext>
          </a:extLst>
        </xdr:cNvPr>
        <xdr:cNvCxnSpPr/>
      </xdr:nvCxnSpPr>
      <xdr:spPr>
        <a:xfrm flipV="1">
          <a:off x="8496300" y="16908224"/>
          <a:ext cx="723900" cy="34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100</xdr:row>
      <xdr:rowOff>157392</xdr:rowOff>
    </xdr:from>
    <xdr:to>
      <xdr:col>46</xdr:col>
      <xdr:colOff>38100</xdr:colOff>
      <xdr:row>101</xdr:row>
      <xdr:rowOff>87542</xdr:rowOff>
    </xdr:to>
    <xdr:sp macro="" textlink="">
      <xdr:nvSpPr>
        <xdr:cNvPr id="476" name="楕円 475">
          <a:extLst>
            <a:ext uri="{FF2B5EF4-FFF2-40B4-BE49-F238E27FC236}">
              <a16:creationId xmlns:a16="http://schemas.microsoft.com/office/drawing/2014/main" id="{754B5114-A5DC-411F-B84E-0FECB0C1CD3A}"/>
            </a:ext>
          </a:extLst>
        </xdr:cNvPr>
        <xdr:cNvSpPr/>
      </xdr:nvSpPr>
      <xdr:spPr>
        <a:xfrm>
          <a:off x="7670800" y="169213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101</xdr:row>
      <xdr:rowOff>11399</xdr:rowOff>
    </xdr:from>
    <xdr:to>
      <xdr:col>50</xdr:col>
      <xdr:colOff>114300</xdr:colOff>
      <xdr:row>101</xdr:row>
      <xdr:rowOff>36742</xdr:rowOff>
    </xdr:to>
    <xdr:cxnSp macro="">
      <xdr:nvCxnSpPr>
        <xdr:cNvPr id="477" name="直線コネクタ 476">
          <a:extLst>
            <a:ext uri="{FF2B5EF4-FFF2-40B4-BE49-F238E27FC236}">
              <a16:creationId xmlns:a16="http://schemas.microsoft.com/office/drawing/2014/main" id="{B8AEEE24-5025-417F-814A-B49700E4BBAA}"/>
            </a:ext>
          </a:extLst>
        </xdr:cNvPr>
        <xdr:cNvCxnSpPr/>
      </xdr:nvCxnSpPr>
      <xdr:spPr>
        <a:xfrm flipV="1">
          <a:off x="7713980" y="16943039"/>
          <a:ext cx="782320" cy="25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101</xdr:row>
      <xdr:rowOff>10722</xdr:rowOff>
    </xdr:from>
    <xdr:to>
      <xdr:col>41</xdr:col>
      <xdr:colOff>101600</xdr:colOff>
      <xdr:row>101</xdr:row>
      <xdr:rowOff>112322</xdr:rowOff>
    </xdr:to>
    <xdr:sp macro="" textlink="">
      <xdr:nvSpPr>
        <xdr:cNvPr id="478" name="楕円 477">
          <a:extLst>
            <a:ext uri="{FF2B5EF4-FFF2-40B4-BE49-F238E27FC236}">
              <a16:creationId xmlns:a16="http://schemas.microsoft.com/office/drawing/2014/main" id="{84B2AB9E-4FBD-40A1-9B34-5BE720D6E766}"/>
            </a:ext>
          </a:extLst>
        </xdr:cNvPr>
        <xdr:cNvSpPr/>
      </xdr:nvSpPr>
      <xdr:spPr>
        <a:xfrm>
          <a:off x="6873240" y="16942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101</xdr:row>
      <xdr:rowOff>36742</xdr:rowOff>
    </xdr:from>
    <xdr:to>
      <xdr:col>45</xdr:col>
      <xdr:colOff>177800</xdr:colOff>
      <xdr:row>101</xdr:row>
      <xdr:rowOff>61522</xdr:rowOff>
    </xdr:to>
    <xdr:cxnSp macro="">
      <xdr:nvCxnSpPr>
        <xdr:cNvPr id="479" name="直線コネクタ 478">
          <a:extLst>
            <a:ext uri="{FF2B5EF4-FFF2-40B4-BE49-F238E27FC236}">
              <a16:creationId xmlns:a16="http://schemas.microsoft.com/office/drawing/2014/main" id="{8638F4AC-275C-4F10-AC9D-4EE49409F3DA}"/>
            </a:ext>
          </a:extLst>
        </xdr:cNvPr>
        <xdr:cNvCxnSpPr/>
      </xdr:nvCxnSpPr>
      <xdr:spPr>
        <a:xfrm flipV="1">
          <a:off x="6924040" y="16968382"/>
          <a:ext cx="789940" cy="2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101</xdr:row>
      <xdr:rowOff>45807</xdr:rowOff>
    </xdr:from>
    <xdr:to>
      <xdr:col>36</xdr:col>
      <xdr:colOff>165100</xdr:colOff>
      <xdr:row>101</xdr:row>
      <xdr:rowOff>147407</xdr:rowOff>
    </xdr:to>
    <xdr:sp macro="" textlink="">
      <xdr:nvSpPr>
        <xdr:cNvPr id="480" name="楕円 479">
          <a:extLst>
            <a:ext uri="{FF2B5EF4-FFF2-40B4-BE49-F238E27FC236}">
              <a16:creationId xmlns:a16="http://schemas.microsoft.com/office/drawing/2014/main" id="{93DDFADF-AB1B-42BB-8CDC-EB261C0229C8}"/>
            </a:ext>
          </a:extLst>
        </xdr:cNvPr>
        <xdr:cNvSpPr/>
      </xdr:nvSpPr>
      <xdr:spPr>
        <a:xfrm>
          <a:off x="6098540" y="1697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101</xdr:row>
      <xdr:rowOff>61522</xdr:rowOff>
    </xdr:from>
    <xdr:to>
      <xdr:col>41</xdr:col>
      <xdr:colOff>50800</xdr:colOff>
      <xdr:row>101</xdr:row>
      <xdr:rowOff>96607</xdr:rowOff>
    </xdr:to>
    <xdr:cxnSp macro="">
      <xdr:nvCxnSpPr>
        <xdr:cNvPr id="481" name="直線コネクタ 480">
          <a:extLst>
            <a:ext uri="{FF2B5EF4-FFF2-40B4-BE49-F238E27FC236}">
              <a16:creationId xmlns:a16="http://schemas.microsoft.com/office/drawing/2014/main" id="{C0B333FA-BEB0-427F-9928-C3C5B6E91FEF}"/>
            </a:ext>
          </a:extLst>
        </xdr:cNvPr>
        <xdr:cNvCxnSpPr/>
      </xdr:nvCxnSpPr>
      <xdr:spPr>
        <a:xfrm flipV="1">
          <a:off x="6149340" y="16993162"/>
          <a:ext cx="774700" cy="3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104</xdr:row>
      <xdr:rowOff>91969</xdr:rowOff>
    </xdr:from>
    <xdr:ext cx="599010" cy="259045"/>
    <xdr:sp macro="" textlink="">
      <xdr:nvSpPr>
        <xdr:cNvPr id="482" name="n_1aveValue【港湾・漁港】&#10;一人当たり有形固定資産（償却資産）額">
          <a:extLst>
            <a:ext uri="{FF2B5EF4-FFF2-40B4-BE49-F238E27FC236}">
              <a16:creationId xmlns:a16="http://schemas.microsoft.com/office/drawing/2014/main" id="{AF5B8763-B382-4CE0-A65E-0E8ABEEFC23B}"/>
            </a:ext>
          </a:extLst>
        </xdr:cNvPr>
        <xdr:cNvSpPr txBox="1"/>
      </xdr:nvSpPr>
      <xdr:spPr>
        <a:xfrm>
          <a:off x="8214575" y="17526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104</xdr:row>
      <xdr:rowOff>103964</xdr:rowOff>
    </xdr:from>
    <xdr:ext cx="599010" cy="259045"/>
    <xdr:sp macro="" textlink="">
      <xdr:nvSpPr>
        <xdr:cNvPr id="483" name="n_2aveValue【港湾・漁港】&#10;一人当たり有形固定資産（償却資産）額">
          <a:extLst>
            <a:ext uri="{FF2B5EF4-FFF2-40B4-BE49-F238E27FC236}">
              <a16:creationId xmlns:a16="http://schemas.microsoft.com/office/drawing/2014/main" id="{5CDFB6B7-2DFF-424E-A63D-631B99AE298B}"/>
            </a:ext>
          </a:extLst>
        </xdr:cNvPr>
        <xdr:cNvSpPr txBox="1"/>
      </xdr:nvSpPr>
      <xdr:spPr>
        <a:xfrm>
          <a:off x="7444955" y="17538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117767</xdr:rowOff>
    </xdr:from>
    <xdr:ext cx="599010" cy="259045"/>
    <xdr:sp macro="" textlink="">
      <xdr:nvSpPr>
        <xdr:cNvPr id="484" name="n_3aveValue【港湾・漁港】&#10;一人当たり有形固定資産（償却資産）額">
          <a:extLst>
            <a:ext uri="{FF2B5EF4-FFF2-40B4-BE49-F238E27FC236}">
              <a16:creationId xmlns:a16="http://schemas.microsoft.com/office/drawing/2014/main" id="{9C4A2FD0-D0AF-45EC-BDBF-010FDE0D8FDC}"/>
            </a:ext>
          </a:extLst>
        </xdr:cNvPr>
        <xdr:cNvSpPr txBox="1"/>
      </xdr:nvSpPr>
      <xdr:spPr>
        <a:xfrm>
          <a:off x="6670255" y="17552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102</xdr:row>
      <xdr:rowOff>106997</xdr:rowOff>
    </xdr:from>
    <xdr:ext cx="599010" cy="259045"/>
    <xdr:sp macro="" textlink="">
      <xdr:nvSpPr>
        <xdr:cNvPr id="485" name="n_4aveValue【港湾・漁港】&#10;一人当たり有形固定資産（償却資産）額">
          <a:extLst>
            <a:ext uri="{FF2B5EF4-FFF2-40B4-BE49-F238E27FC236}">
              <a16:creationId xmlns:a16="http://schemas.microsoft.com/office/drawing/2014/main" id="{6AFF1422-74DC-4F5E-BCEC-50F223F9841F}"/>
            </a:ext>
          </a:extLst>
        </xdr:cNvPr>
        <xdr:cNvSpPr txBox="1"/>
      </xdr:nvSpPr>
      <xdr:spPr>
        <a:xfrm>
          <a:off x="5872695" y="17206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99</xdr:row>
      <xdr:rowOff>78726</xdr:rowOff>
    </xdr:from>
    <xdr:ext cx="599010" cy="259045"/>
    <xdr:sp macro="" textlink="">
      <xdr:nvSpPr>
        <xdr:cNvPr id="486" name="n_1mainValue【港湾・漁港】&#10;一人当たり有形固定資産（償却資産）額">
          <a:extLst>
            <a:ext uri="{FF2B5EF4-FFF2-40B4-BE49-F238E27FC236}">
              <a16:creationId xmlns:a16="http://schemas.microsoft.com/office/drawing/2014/main" id="{C0972140-4B02-4ABD-9D5D-55611C81C30B}"/>
            </a:ext>
          </a:extLst>
        </xdr:cNvPr>
        <xdr:cNvSpPr txBox="1"/>
      </xdr:nvSpPr>
      <xdr:spPr>
        <a:xfrm>
          <a:off x="8214575" y="16675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99</xdr:row>
      <xdr:rowOff>104069</xdr:rowOff>
    </xdr:from>
    <xdr:ext cx="599010" cy="259045"/>
    <xdr:sp macro="" textlink="">
      <xdr:nvSpPr>
        <xdr:cNvPr id="487" name="n_2mainValue【港湾・漁港】&#10;一人当たり有形固定資産（償却資産）額">
          <a:extLst>
            <a:ext uri="{FF2B5EF4-FFF2-40B4-BE49-F238E27FC236}">
              <a16:creationId xmlns:a16="http://schemas.microsoft.com/office/drawing/2014/main" id="{ADD95CF2-3EA4-466E-9C77-46D8D6C26E0F}"/>
            </a:ext>
          </a:extLst>
        </xdr:cNvPr>
        <xdr:cNvSpPr txBox="1"/>
      </xdr:nvSpPr>
      <xdr:spPr>
        <a:xfrm>
          <a:off x="7444955" y="16700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99</xdr:row>
      <xdr:rowOff>128849</xdr:rowOff>
    </xdr:from>
    <xdr:ext cx="599010" cy="259045"/>
    <xdr:sp macro="" textlink="">
      <xdr:nvSpPr>
        <xdr:cNvPr id="488" name="n_3mainValue【港湾・漁港】&#10;一人当たり有形固定資産（償却資産）額">
          <a:extLst>
            <a:ext uri="{FF2B5EF4-FFF2-40B4-BE49-F238E27FC236}">
              <a16:creationId xmlns:a16="http://schemas.microsoft.com/office/drawing/2014/main" id="{EFEE5874-28BE-4EF8-9747-5963CBDA179D}"/>
            </a:ext>
          </a:extLst>
        </xdr:cNvPr>
        <xdr:cNvSpPr txBox="1"/>
      </xdr:nvSpPr>
      <xdr:spPr>
        <a:xfrm>
          <a:off x="6670255" y="16725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99</xdr:row>
      <xdr:rowOff>163934</xdr:rowOff>
    </xdr:from>
    <xdr:ext cx="599010" cy="259045"/>
    <xdr:sp macro="" textlink="">
      <xdr:nvSpPr>
        <xdr:cNvPr id="489" name="n_4mainValue【港湾・漁港】&#10;一人当たり有形固定資産（償却資産）額">
          <a:extLst>
            <a:ext uri="{FF2B5EF4-FFF2-40B4-BE49-F238E27FC236}">
              <a16:creationId xmlns:a16="http://schemas.microsoft.com/office/drawing/2014/main" id="{377FA6EA-48A0-47AB-A053-BA5ED1881916}"/>
            </a:ext>
          </a:extLst>
        </xdr:cNvPr>
        <xdr:cNvSpPr txBox="1"/>
      </xdr:nvSpPr>
      <xdr:spPr>
        <a:xfrm>
          <a:off x="5872695" y="16760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61329E09-FE6D-4248-BC33-F798D8369C05}"/>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C60C7CFE-0128-4076-9BA9-EE5238B0BFAC}"/>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C21F2AED-C8F5-4782-8AB7-4FAF3544B1FC}"/>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62785752-731E-48DC-9A39-22D3515E0A6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F1303AD2-71D3-4E09-B68B-7D85EC71F0B4}"/>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9F479A41-2920-4698-AB2D-6C2AD6D72D63}"/>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36D850A1-EA9B-4EC9-82AD-BCB493A5E90E}"/>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30055391-E925-43CE-BE9F-DFEA2DBF7327}"/>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30B314BE-6A4B-4DF2-BC86-C9CC33DBD397}"/>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35E7420C-79E9-4525-874E-C4EA3E153929}"/>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142D9AC7-126D-490E-A49D-78BCEF088672}"/>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1" name="直線コネクタ 500">
          <a:extLst>
            <a:ext uri="{FF2B5EF4-FFF2-40B4-BE49-F238E27FC236}">
              <a16:creationId xmlns:a16="http://schemas.microsoft.com/office/drawing/2014/main" id="{3A55E94A-5DDE-4544-918D-A184AD3CD205}"/>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2" name="テキスト ボックス 501">
          <a:extLst>
            <a:ext uri="{FF2B5EF4-FFF2-40B4-BE49-F238E27FC236}">
              <a16:creationId xmlns:a16="http://schemas.microsoft.com/office/drawing/2014/main" id="{DEF67421-5227-4618-8E06-610238213DB7}"/>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3" name="直線コネクタ 502">
          <a:extLst>
            <a:ext uri="{FF2B5EF4-FFF2-40B4-BE49-F238E27FC236}">
              <a16:creationId xmlns:a16="http://schemas.microsoft.com/office/drawing/2014/main" id="{80786349-3CB5-4AE3-8513-014AC4089423}"/>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4" name="テキスト ボックス 503">
          <a:extLst>
            <a:ext uri="{FF2B5EF4-FFF2-40B4-BE49-F238E27FC236}">
              <a16:creationId xmlns:a16="http://schemas.microsoft.com/office/drawing/2014/main" id="{314CF199-98FA-4044-9210-6C86330CE9C7}"/>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5" name="直線コネクタ 504">
          <a:extLst>
            <a:ext uri="{FF2B5EF4-FFF2-40B4-BE49-F238E27FC236}">
              <a16:creationId xmlns:a16="http://schemas.microsoft.com/office/drawing/2014/main" id="{25B12C7B-B776-4F7F-B4F6-982583FC84C0}"/>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6" name="テキスト ボックス 505">
          <a:extLst>
            <a:ext uri="{FF2B5EF4-FFF2-40B4-BE49-F238E27FC236}">
              <a16:creationId xmlns:a16="http://schemas.microsoft.com/office/drawing/2014/main" id="{D39C37FB-C823-4083-ABC4-8A0A5F316D3B}"/>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7" name="直線コネクタ 506">
          <a:extLst>
            <a:ext uri="{FF2B5EF4-FFF2-40B4-BE49-F238E27FC236}">
              <a16:creationId xmlns:a16="http://schemas.microsoft.com/office/drawing/2014/main" id="{FA6804E4-D67E-4C68-BF85-193E7DB4B9CD}"/>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8" name="テキスト ボックス 507">
          <a:extLst>
            <a:ext uri="{FF2B5EF4-FFF2-40B4-BE49-F238E27FC236}">
              <a16:creationId xmlns:a16="http://schemas.microsoft.com/office/drawing/2014/main" id="{D91C4EB1-579A-4294-9F12-BC4E2109ACCF}"/>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9" name="直線コネクタ 508">
          <a:extLst>
            <a:ext uri="{FF2B5EF4-FFF2-40B4-BE49-F238E27FC236}">
              <a16:creationId xmlns:a16="http://schemas.microsoft.com/office/drawing/2014/main" id="{908176CD-6AE4-4241-9AB4-F66F27623526}"/>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0" name="テキスト ボックス 509">
          <a:extLst>
            <a:ext uri="{FF2B5EF4-FFF2-40B4-BE49-F238E27FC236}">
              <a16:creationId xmlns:a16="http://schemas.microsoft.com/office/drawing/2014/main" id="{64135D70-757B-4D13-960E-80BEA7700FC4}"/>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1" name="直線コネクタ 510">
          <a:extLst>
            <a:ext uri="{FF2B5EF4-FFF2-40B4-BE49-F238E27FC236}">
              <a16:creationId xmlns:a16="http://schemas.microsoft.com/office/drawing/2014/main" id="{32ED9D99-D1C7-4C1F-9834-B1B517B9194C}"/>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2" name="テキスト ボックス 511">
          <a:extLst>
            <a:ext uri="{FF2B5EF4-FFF2-40B4-BE49-F238E27FC236}">
              <a16:creationId xmlns:a16="http://schemas.microsoft.com/office/drawing/2014/main" id="{898749B2-5CC9-44DD-A8AB-67F93A7C5A95}"/>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3" name="【認定こども園・幼稚園・保育所】&#10;有形固定資産減価償却率グラフ枠">
          <a:extLst>
            <a:ext uri="{FF2B5EF4-FFF2-40B4-BE49-F238E27FC236}">
              <a16:creationId xmlns:a16="http://schemas.microsoft.com/office/drawing/2014/main" id="{6AA68802-C174-4661-A7F7-00B72D77326D}"/>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102870</xdr:rowOff>
    </xdr:from>
    <xdr:to>
      <xdr:col>85</xdr:col>
      <xdr:colOff>126364</xdr:colOff>
      <xdr:row>42</xdr:row>
      <xdr:rowOff>22860</xdr:rowOff>
    </xdr:to>
    <xdr:cxnSp macro="">
      <xdr:nvCxnSpPr>
        <xdr:cNvPr id="514" name="直線コネクタ 513">
          <a:extLst>
            <a:ext uri="{FF2B5EF4-FFF2-40B4-BE49-F238E27FC236}">
              <a16:creationId xmlns:a16="http://schemas.microsoft.com/office/drawing/2014/main" id="{DB0146F0-1874-49CB-983C-2A7FF189CEC0}"/>
            </a:ext>
          </a:extLst>
        </xdr:cNvPr>
        <xdr:cNvCxnSpPr/>
      </xdr:nvCxnSpPr>
      <xdr:spPr>
        <a:xfrm flipV="1">
          <a:off x="14375764" y="563499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26687</xdr:rowOff>
    </xdr:from>
    <xdr:ext cx="405111" cy="259045"/>
    <xdr:sp macro="" textlink="">
      <xdr:nvSpPr>
        <xdr:cNvPr id="515" name="【認定こども園・幼稚園・保育所】&#10;有形固定資産減価償却率最小値テキスト">
          <a:extLst>
            <a:ext uri="{FF2B5EF4-FFF2-40B4-BE49-F238E27FC236}">
              <a16:creationId xmlns:a16="http://schemas.microsoft.com/office/drawing/2014/main" id="{4107C669-0BFA-44CE-A1A9-B239EC295CE5}"/>
            </a:ext>
          </a:extLst>
        </xdr:cNvPr>
        <xdr:cNvSpPr txBox="1"/>
      </xdr:nvSpPr>
      <xdr:spPr>
        <a:xfrm>
          <a:off x="14414500" y="706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22860</xdr:rowOff>
    </xdr:from>
    <xdr:to>
      <xdr:col>86</xdr:col>
      <xdr:colOff>25400</xdr:colOff>
      <xdr:row>42</xdr:row>
      <xdr:rowOff>22860</xdr:rowOff>
    </xdr:to>
    <xdr:cxnSp macro="">
      <xdr:nvCxnSpPr>
        <xdr:cNvPr id="516" name="直線コネクタ 515">
          <a:extLst>
            <a:ext uri="{FF2B5EF4-FFF2-40B4-BE49-F238E27FC236}">
              <a16:creationId xmlns:a16="http://schemas.microsoft.com/office/drawing/2014/main" id="{F2D6DB2C-DAE3-4B9F-A663-9C6D3FB212AE}"/>
            </a:ext>
          </a:extLst>
        </xdr:cNvPr>
        <xdr:cNvCxnSpPr/>
      </xdr:nvCxnSpPr>
      <xdr:spPr>
        <a:xfrm>
          <a:off x="14287500" y="7063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49547</xdr:rowOff>
    </xdr:from>
    <xdr:ext cx="405111" cy="259045"/>
    <xdr:sp macro="" textlink="">
      <xdr:nvSpPr>
        <xdr:cNvPr id="517" name="【認定こども園・幼稚園・保育所】&#10;有形固定資産減価償却率最大値テキスト">
          <a:extLst>
            <a:ext uri="{FF2B5EF4-FFF2-40B4-BE49-F238E27FC236}">
              <a16:creationId xmlns:a16="http://schemas.microsoft.com/office/drawing/2014/main" id="{D9367821-C88A-4974-842D-EE5B226EB932}"/>
            </a:ext>
          </a:extLst>
        </xdr:cNvPr>
        <xdr:cNvSpPr txBox="1"/>
      </xdr:nvSpPr>
      <xdr:spPr>
        <a:xfrm>
          <a:off x="14414500" y="541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102870</xdr:rowOff>
    </xdr:from>
    <xdr:to>
      <xdr:col>86</xdr:col>
      <xdr:colOff>25400</xdr:colOff>
      <xdr:row>33</xdr:row>
      <xdr:rowOff>102870</xdr:rowOff>
    </xdr:to>
    <xdr:cxnSp macro="">
      <xdr:nvCxnSpPr>
        <xdr:cNvPr id="518" name="直線コネクタ 517">
          <a:extLst>
            <a:ext uri="{FF2B5EF4-FFF2-40B4-BE49-F238E27FC236}">
              <a16:creationId xmlns:a16="http://schemas.microsoft.com/office/drawing/2014/main" id="{B3FC802C-658A-47F4-A0DF-C4F5F810C86B}"/>
            </a:ext>
          </a:extLst>
        </xdr:cNvPr>
        <xdr:cNvCxnSpPr/>
      </xdr:nvCxnSpPr>
      <xdr:spPr>
        <a:xfrm>
          <a:off x="14287500" y="5634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139082</xdr:rowOff>
    </xdr:from>
    <xdr:ext cx="405111" cy="259045"/>
    <xdr:sp macro="" textlink="">
      <xdr:nvSpPr>
        <xdr:cNvPr id="519" name="【認定こども園・幼稚園・保育所】&#10;有形固定資産減価償却率平均値テキスト">
          <a:extLst>
            <a:ext uri="{FF2B5EF4-FFF2-40B4-BE49-F238E27FC236}">
              <a16:creationId xmlns:a16="http://schemas.microsoft.com/office/drawing/2014/main" id="{9EC7EB84-BED8-4878-AFA8-5060D70F116F}"/>
            </a:ext>
          </a:extLst>
        </xdr:cNvPr>
        <xdr:cNvSpPr txBox="1"/>
      </xdr:nvSpPr>
      <xdr:spPr>
        <a:xfrm>
          <a:off x="14414500" y="6341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160655</xdr:rowOff>
    </xdr:from>
    <xdr:to>
      <xdr:col>85</xdr:col>
      <xdr:colOff>177800</xdr:colOff>
      <xdr:row>38</xdr:row>
      <xdr:rowOff>90805</xdr:rowOff>
    </xdr:to>
    <xdr:sp macro="" textlink="">
      <xdr:nvSpPr>
        <xdr:cNvPr id="520" name="フローチャート: 判断 519">
          <a:extLst>
            <a:ext uri="{FF2B5EF4-FFF2-40B4-BE49-F238E27FC236}">
              <a16:creationId xmlns:a16="http://schemas.microsoft.com/office/drawing/2014/main" id="{4087245D-3A76-4266-B323-2DCABE10CEB0}"/>
            </a:ext>
          </a:extLst>
        </xdr:cNvPr>
        <xdr:cNvSpPr/>
      </xdr:nvSpPr>
      <xdr:spPr>
        <a:xfrm>
          <a:off x="14325600" y="636333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149225</xdr:rowOff>
    </xdr:from>
    <xdr:to>
      <xdr:col>81</xdr:col>
      <xdr:colOff>101600</xdr:colOff>
      <xdr:row>38</xdr:row>
      <xdr:rowOff>79375</xdr:rowOff>
    </xdr:to>
    <xdr:sp macro="" textlink="">
      <xdr:nvSpPr>
        <xdr:cNvPr id="521" name="フローチャート: 判断 520">
          <a:extLst>
            <a:ext uri="{FF2B5EF4-FFF2-40B4-BE49-F238E27FC236}">
              <a16:creationId xmlns:a16="http://schemas.microsoft.com/office/drawing/2014/main" id="{C7965DC4-7462-4B3B-9612-C7633854DDC5}"/>
            </a:ext>
          </a:extLst>
        </xdr:cNvPr>
        <xdr:cNvSpPr/>
      </xdr:nvSpPr>
      <xdr:spPr>
        <a:xfrm>
          <a:off x="13578840" y="6351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95885</xdr:rowOff>
    </xdr:from>
    <xdr:to>
      <xdr:col>76</xdr:col>
      <xdr:colOff>165100</xdr:colOff>
      <xdr:row>38</xdr:row>
      <xdr:rowOff>26035</xdr:rowOff>
    </xdr:to>
    <xdr:sp macro="" textlink="">
      <xdr:nvSpPr>
        <xdr:cNvPr id="522" name="フローチャート: 判断 521">
          <a:extLst>
            <a:ext uri="{FF2B5EF4-FFF2-40B4-BE49-F238E27FC236}">
              <a16:creationId xmlns:a16="http://schemas.microsoft.com/office/drawing/2014/main" id="{5134869C-A54E-46AA-B231-4A46FB0CFF7F}"/>
            </a:ext>
          </a:extLst>
        </xdr:cNvPr>
        <xdr:cNvSpPr/>
      </xdr:nvSpPr>
      <xdr:spPr>
        <a:xfrm>
          <a:off x="12804140" y="6298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53975</xdr:rowOff>
    </xdr:from>
    <xdr:to>
      <xdr:col>72</xdr:col>
      <xdr:colOff>38100</xdr:colOff>
      <xdr:row>37</xdr:row>
      <xdr:rowOff>155575</xdr:rowOff>
    </xdr:to>
    <xdr:sp macro="" textlink="">
      <xdr:nvSpPr>
        <xdr:cNvPr id="523" name="フローチャート: 判断 522">
          <a:extLst>
            <a:ext uri="{FF2B5EF4-FFF2-40B4-BE49-F238E27FC236}">
              <a16:creationId xmlns:a16="http://schemas.microsoft.com/office/drawing/2014/main" id="{447AEAF5-3E19-4EB3-9883-4D0D6DED8BF5}"/>
            </a:ext>
          </a:extLst>
        </xdr:cNvPr>
        <xdr:cNvSpPr/>
      </xdr:nvSpPr>
      <xdr:spPr>
        <a:xfrm>
          <a:off x="12029440" y="62566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48260</xdr:rowOff>
    </xdr:from>
    <xdr:to>
      <xdr:col>67</xdr:col>
      <xdr:colOff>101600</xdr:colOff>
      <xdr:row>37</xdr:row>
      <xdr:rowOff>149860</xdr:rowOff>
    </xdr:to>
    <xdr:sp macro="" textlink="">
      <xdr:nvSpPr>
        <xdr:cNvPr id="524" name="フローチャート: 判断 523">
          <a:extLst>
            <a:ext uri="{FF2B5EF4-FFF2-40B4-BE49-F238E27FC236}">
              <a16:creationId xmlns:a16="http://schemas.microsoft.com/office/drawing/2014/main" id="{A758B228-87B7-437F-A9B2-F4C2207E5DC2}"/>
            </a:ext>
          </a:extLst>
        </xdr:cNvPr>
        <xdr:cNvSpPr/>
      </xdr:nvSpPr>
      <xdr:spPr>
        <a:xfrm>
          <a:off x="1123188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43CBBA63-DA17-4B9B-89DD-3D4E01F4ADAD}"/>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745CD4FA-9012-4216-983F-18F9D58EEB3A}"/>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B3DDF663-9773-432E-B2DA-FF60D3B531B5}"/>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76C37A26-AE17-4EF9-B71F-6E0AF9058D0E}"/>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69434C09-B39B-4222-8790-DC26FBFDAAEF}"/>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149225</xdr:rowOff>
    </xdr:from>
    <xdr:to>
      <xdr:col>85</xdr:col>
      <xdr:colOff>177800</xdr:colOff>
      <xdr:row>37</xdr:row>
      <xdr:rowOff>79375</xdr:rowOff>
    </xdr:to>
    <xdr:sp macro="" textlink="">
      <xdr:nvSpPr>
        <xdr:cNvPr id="530" name="楕円 529">
          <a:extLst>
            <a:ext uri="{FF2B5EF4-FFF2-40B4-BE49-F238E27FC236}">
              <a16:creationId xmlns:a16="http://schemas.microsoft.com/office/drawing/2014/main" id="{CD8A6FF2-C913-4B2E-9BD3-BEAECE3197A1}"/>
            </a:ext>
          </a:extLst>
        </xdr:cNvPr>
        <xdr:cNvSpPr/>
      </xdr:nvSpPr>
      <xdr:spPr>
        <a:xfrm>
          <a:off x="14325600" y="618426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652</xdr:rowOff>
    </xdr:from>
    <xdr:ext cx="405111" cy="259045"/>
    <xdr:sp macro="" textlink="">
      <xdr:nvSpPr>
        <xdr:cNvPr id="531" name="【認定こども園・幼稚園・保育所】&#10;有形固定資産減価償却率該当値テキスト">
          <a:extLst>
            <a:ext uri="{FF2B5EF4-FFF2-40B4-BE49-F238E27FC236}">
              <a16:creationId xmlns:a16="http://schemas.microsoft.com/office/drawing/2014/main" id="{28FC5AD3-CBBF-4AA2-B695-6338CC117713}"/>
            </a:ext>
          </a:extLst>
        </xdr:cNvPr>
        <xdr:cNvSpPr txBox="1"/>
      </xdr:nvSpPr>
      <xdr:spPr>
        <a:xfrm>
          <a:off x="14414500" y="603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80645</xdr:rowOff>
    </xdr:from>
    <xdr:to>
      <xdr:col>81</xdr:col>
      <xdr:colOff>101600</xdr:colOff>
      <xdr:row>37</xdr:row>
      <xdr:rowOff>10795</xdr:rowOff>
    </xdr:to>
    <xdr:sp macro="" textlink="">
      <xdr:nvSpPr>
        <xdr:cNvPr id="532" name="楕円 531">
          <a:extLst>
            <a:ext uri="{FF2B5EF4-FFF2-40B4-BE49-F238E27FC236}">
              <a16:creationId xmlns:a16="http://schemas.microsoft.com/office/drawing/2014/main" id="{B3D142F9-28F7-4F16-94D9-F98E577506CA}"/>
            </a:ext>
          </a:extLst>
        </xdr:cNvPr>
        <xdr:cNvSpPr/>
      </xdr:nvSpPr>
      <xdr:spPr>
        <a:xfrm>
          <a:off x="13578840" y="61156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131445</xdr:rowOff>
    </xdr:from>
    <xdr:to>
      <xdr:col>85</xdr:col>
      <xdr:colOff>127000</xdr:colOff>
      <xdr:row>37</xdr:row>
      <xdr:rowOff>28575</xdr:rowOff>
    </xdr:to>
    <xdr:cxnSp macro="">
      <xdr:nvCxnSpPr>
        <xdr:cNvPr id="533" name="直線コネクタ 532">
          <a:extLst>
            <a:ext uri="{FF2B5EF4-FFF2-40B4-BE49-F238E27FC236}">
              <a16:creationId xmlns:a16="http://schemas.microsoft.com/office/drawing/2014/main" id="{AACD3358-9A23-48A1-B915-49EE7F5E5171}"/>
            </a:ext>
          </a:extLst>
        </xdr:cNvPr>
        <xdr:cNvCxnSpPr/>
      </xdr:nvCxnSpPr>
      <xdr:spPr>
        <a:xfrm>
          <a:off x="13629640" y="6166485"/>
          <a:ext cx="74676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154940</xdr:rowOff>
    </xdr:from>
    <xdr:to>
      <xdr:col>76</xdr:col>
      <xdr:colOff>165100</xdr:colOff>
      <xdr:row>36</xdr:row>
      <xdr:rowOff>85090</xdr:rowOff>
    </xdr:to>
    <xdr:sp macro="" textlink="">
      <xdr:nvSpPr>
        <xdr:cNvPr id="534" name="楕円 533">
          <a:extLst>
            <a:ext uri="{FF2B5EF4-FFF2-40B4-BE49-F238E27FC236}">
              <a16:creationId xmlns:a16="http://schemas.microsoft.com/office/drawing/2014/main" id="{76E93188-1D17-45D7-B2C2-1FCAD9E2E2C9}"/>
            </a:ext>
          </a:extLst>
        </xdr:cNvPr>
        <xdr:cNvSpPr/>
      </xdr:nvSpPr>
      <xdr:spPr>
        <a:xfrm>
          <a:off x="12804140" y="60223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34290</xdr:rowOff>
    </xdr:from>
    <xdr:to>
      <xdr:col>81</xdr:col>
      <xdr:colOff>50800</xdr:colOff>
      <xdr:row>36</xdr:row>
      <xdr:rowOff>131445</xdr:rowOff>
    </xdr:to>
    <xdr:cxnSp macro="">
      <xdr:nvCxnSpPr>
        <xdr:cNvPr id="535" name="直線コネクタ 534">
          <a:extLst>
            <a:ext uri="{FF2B5EF4-FFF2-40B4-BE49-F238E27FC236}">
              <a16:creationId xmlns:a16="http://schemas.microsoft.com/office/drawing/2014/main" id="{36397F09-C697-4A70-897C-4623F3531EA0}"/>
            </a:ext>
          </a:extLst>
        </xdr:cNvPr>
        <xdr:cNvCxnSpPr/>
      </xdr:nvCxnSpPr>
      <xdr:spPr>
        <a:xfrm>
          <a:off x="12854940" y="6069330"/>
          <a:ext cx="7747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80645</xdr:rowOff>
    </xdr:from>
    <xdr:to>
      <xdr:col>72</xdr:col>
      <xdr:colOff>38100</xdr:colOff>
      <xdr:row>36</xdr:row>
      <xdr:rowOff>10795</xdr:rowOff>
    </xdr:to>
    <xdr:sp macro="" textlink="">
      <xdr:nvSpPr>
        <xdr:cNvPr id="536" name="楕円 535">
          <a:extLst>
            <a:ext uri="{FF2B5EF4-FFF2-40B4-BE49-F238E27FC236}">
              <a16:creationId xmlns:a16="http://schemas.microsoft.com/office/drawing/2014/main" id="{45F6A149-BF13-4BD8-9D2E-258AE2942818}"/>
            </a:ext>
          </a:extLst>
        </xdr:cNvPr>
        <xdr:cNvSpPr/>
      </xdr:nvSpPr>
      <xdr:spPr>
        <a:xfrm>
          <a:off x="12029440" y="59480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131445</xdr:rowOff>
    </xdr:from>
    <xdr:to>
      <xdr:col>76</xdr:col>
      <xdr:colOff>114300</xdr:colOff>
      <xdr:row>36</xdr:row>
      <xdr:rowOff>34290</xdr:rowOff>
    </xdr:to>
    <xdr:cxnSp macro="">
      <xdr:nvCxnSpPr>
        <xdr:cNvPr id="537" name="直線コネクタ 536">
          <a:extLst>
            <a:ext uri="{FF2B5EF4-FFF2-40B4-BE49-F238E27FC236}">
              <a16:creationId xmlns:a16="http://schemas.microsoft.com/office/drawing/2014/main" id="{9B6150B7-CA7E-481A-91E6-8698B3027727}"/>
            </a:ext>
          </a:extLst>
        </xdr:cNvPr>
        <xdr:cNvCxnSpPr/>
      </xdr:nvCxnSpPr>
      <xdr:spPr>
        <a:xfrm>
          <a:off x="12072620" y="5998845"/>
          <a:ext cx="78232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4445</xdr:rowOff>
    </xdr:from>
    <xdr:to>
      <xdr:col>67</xdr:col>
      <xdr:colOff>101600</xdr:colOff>
      <xdr:row>35</xdr:row>
      <xdr:rowOff>106045</xdr:rowOff>
    </xdr:to>
    <xdr:sp macro="" textlink="">
      <xdr:nvSpPr>
        <xdr:cNvPr id="538" name="楕円 537">
          <a:extLst>
            <a:ext uri="{FF2B5EF4-FFF2-40B4-BE49-F238E27FC236}">
              <a16:creationId xmlns:a16="http://schemas.microsoft.com/office/drawing/2014/main" id="{ADF0A6DF-C88B-45A0-8142-9783C52B2169}"/>
            </a:ext>
          </a:extLst>
        </xdr:cNvPr>
        <xdr:cNvSpPr/>
      </xdr:nvSpPr>
      <xdr:spPr>
        <a:xfrm>
          <a:off x="11231880" y="587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55245</xdr:rowOff>
    </xdr:from>
    <xdr:to>
      <xdr:col>71</xdr:col>
      <xdr:colOff>177800</xdr:colOff>
      <xdr:row>35</xdr:row>
      <xdr:rowOff>131445</xdr:rowOff>
    </xdr:to>
    <xdr:cxnSp macro="">
      <xdr:nvCxnSpPr>
        <xdr:cNvPr id="539" name="直線コネクタ 538">
          <a:extLst>
            <a:ext uri="{FF2B5EF4-FFF2-40B4-BE49-F238E27FC236}">
              <a16:creationId xmlns:a16="http://schemas.microsoft.com/office/drawing/2014/main" id="{923017BD-31F2-4F67-AFA2-CEE2E7FE4BC0}"/>
            </a:ext>
          </a:extLst>
        </xdr:cNvPr>
        <xdr:cNvCxnSpPr/>
      </xdr:nvCxnSpPr>
      <xdr:spPr>
        <a:xfrm>
          <a:off x="11282680" y="5922645"/>
          <a:ext cx="78994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70502</xdr:rowOff>
    </xdr:from>
    <xdr:ext cx="405111" cy="259045"/>
    <xdr:sp macro="" textlink="">
      <xdr:nvSpPr>
        <xdr:cNvPr id="540" name="n_1aveValue【認定こども園・幼稚園・保育所】&#10;有形固定資産減価償却率">
          <a:extLst>
            <a:ext uri="{FF2B5EF4-FFF2-40B4-BE49-F238E27FC236}">
              <a16:creationId xmlns:a16="http://schemas.microsoft.com/office/drawing/2014/main" id="{19FB22E6-3B98-4BBD-970F-A5617F61A523}"/>
            </a:ext>
          </a:extLst>
        </xdr:cNvPr>
        <xdr:cNvSpPr txBox="1"/>
      </xdr:nvSpPr>
      <xdr:spPr>
        <a:xfrm>
          <a:off x="13437244" y="644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17162</xdr:rowOff>
    </xdr:from>
    <xdr:ext cx="405111" cy="259045"/>
    <xdr:sp macro="" textlink="">
      <xdr:nvSpPr>
        <xdr:cNvPr id="541" name="n_2aveValue【認定こども園・幼稚園・保育所】&#10;有形固定資産減価償却率">
          <a:extLst>
            <a:ext uri="{FF2B5EF4-FFF2-40B4-BE49-F238E27FC236}">
              <a16:creationId xmlns:a16="http://schemas.microsoft.com/office/drawing/2014/main" id="{FAC764F7-DDFD-409A-93F6-81FC8D177B06}"/>
            </a:ext>
          </a:extLst>
        </xdr:cNvPr>
        <xdr:cNvSpPr txBox="1"/>
      </xdr:nvSpPr>
      <xdr:spPr>
        <a:xfrm>
          <a:off x="12675244" y="638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146702</xdr:rowOff>
    </xdr:from>
    <xdr:ext cx="405111" cy="259045"/>
    <xdr:sp macro="" textlink="">
      <xdr:nvSpPr>
        <xdr:cNvPr id="542" name="n_3aveValue【認定こども園・幼稚園・保育所】&#10;有形固定資産減価償却率">
          <a:extLst>
            <a:ext uri="{FF2B5EF4-FFF2-40B4-BE49-F238E27FC236}">
              <a16:creationId xmlns:a16="http://schemas.microsoft.com/office/drawing/2014/main" id="{0A7E8DF0-E06D-4EAF-B121-200CE3E6F826}"/>
            </a:ext>
          </a:extLst>
        </xdr:cNvPr>
        <xdr:cNvSpPr txBox="1"/>
      </xdr:nvSpPr>
      <xdr:spPr>
        <a:xfrm>
          <a:off x="11900544" y="634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140987</xdr:rowOff>
    </xdr:from>
    <xdr:ext cx="405111" cy="259045"/>
    <xdr:sp macro="" textlink="">
      <xdr:nvSpPr>
        <xdr:cNvPr id="543" name="n_4aveValue【認定こども園・幼稚園・保育所】&#10;有形固定資産減価償却率">
          <a:extLst>
            <a:ext uri="{FF2B5EF4-FFF2-40B4-BE49-F238E27FC236}">
              <a16:creationId xmlns:a16="http://schemas.microsoft.com/office/drawing/2014/main" id="{E79E1EEE-1FDD-4ACB-A932-E03A539B4572}"/>
            </a:ext>
          </a:extLst>
        </xdr:cNvPr>
        <xdr:cNvSpPr txBox="1"/>
      </xdr:nvSpPr>
      <xdr:spPr>
        <a:xfrm>
          <a:off x="11102984" y="634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27322</xdr:rowOff>
    </xdr:from>
    <xdr:ext cx="405111" cy="259045"/>
    <xdr:sp macro="" textlink="">
      <xdr:nvSpPr>
        <xdr:cNvPr id="544" name="n_1mainValue【認定こども園・幼稚園・保育所】&#10;有形固定資産減価償却率">
          <a:extLst>
            <a:ext uri="{FF2B5EF4-FFF2-40B4-BE49-F238E27FC236}">
              <a16:creationId xmlns:a16="http://schemas.microsoft.com/office/drawing/2014/main" id="{318BCD55-CA97-46F9-B431-FEAAAB03C6F8}"/>
            </a:ext>
          </a:extLst>
        </xdr:cNvPr>
        <xdr:cNvSpPr txBox="1"/>
      </xdr:nvSpPr>
      <xdr:spPr>
        <a:xfrm>
          <a:off x="13437244" y="589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101617</xdr:rowOff>
    </xdr:from>
    <xdr:ext cx="405111" cy="259045"/>
    <xdr:sp macro="" textlink="">
      <xdr:nvSpPr>
        <xdr:cNvPr id="545" name="n_2mainValue【認定こども園・幼稚園・保育所】&#10;有形固定資産減価償却率">
          <a:extLst>
            <a:ext uri="{FF2B5EF4-FFF2-40B4-BE49-F238E27FC236}">
              <a16:creationId xmlns:a16="http://schemas.microsoft.com/office/drawing/2014/main" id="{33133458-6866-49A1-94DB-571847EE79A5}"/>
            </a:ext>
          </a:extLst>
        </xdr:cNvPr>
        <xdr:cNvSpPr txBox="1"/>
      </xdr:nvSpPr>
      <xdr:spPr>
        <a:xfrm>
          <a:off x="12675244" y="580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27322</xdr:rowOff>
    </xdr:from>
    <xdr:ext cx="405111" cy="259045"/>
    <xdr:sp macro="" textlink="">
      <xdr:nvSpPr>
        <xdr:cNvPr id="546" name="n_3mainValue【認定こども園・幼稚園・保育所】&#10;有形固定資産減価償却率">
          <a:extLst>
            <a:ext uri="{FF2B5EF4-FFF2-40B4-BE49-F238E27FC236}">
              <a16:creationId xmlns:a16="http://schemas.microsoft.com/office/drawing/2014/main" id="{0BFA6CA6-6BF2-4EAB-A4E6-181030F4F772}"/>
            </a:ext>
          </a:extLst>
        </xdr:cNvPr>
        <xdr:cNvSpPr txBox="1"/>
      </xdr:nvSpPr>
      <xdr:spPr>
        <a:xfrm>
          <a:off x="11900544" y="572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122572</xdr:rowOff>
    </xdr:from>
    <xdr:ext cx="405111" cy="259045"/>
    <xdr:sp macro="" textlink="">
      <xdr:nvSpPr>
        <xdr:cNvPr id="547" name="n_4mainValue【認定こども園・幼稚園・保育所】&#10;有形固定資産減価償却率">
          <a:extLst>
            <a:ext uri="{FF2B5EF4-FFF2-40B4-BE49-F238E27FC236}">
              <a16:creationId xmlns:a16="http://schemas.microsoft.com/office/drawing/2014/main" id="{8AF56108-0628-4B29-9B55-91AA77393E0E}"/>
            </a:ext>
          </a:extLst>
        </xdr:cNvPr>
        <xdr:cNvSpPr txBox="1"/>
      </xdr:nvSpPr>
      <xdr:spPr>
        <a:xfrm>
          <a:off x="11102984" y="565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8" name="正方形/長方形 547">
          <a:extLst>
            <a:ext uri="{FF2B5EF4-FFF2-40B4-BE49-F238E27FC236}">
              <a16:creationId xmlns:a16="http://schemas.microsoft.com/office/drawing/2014/main" id="{783EC946-E671-4C3C-AFE8-A5BDF5DDED84}"/>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9" name="正方形/長方形 548">
          <a:extLst>
            <a:ext uri="{FF2B5EF4-FFF2-40B4-BE49-F238E27FC236}">
              <a16:creationId xmlns:a16="http://schemas.microsoft.com/office/drawing/2014/main" id="{E7F6FB4E-30AC-4A2A-A427-DA4A984A2B05}"/>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0" name="正方形/長方形 549">
          <a:extLst>
            <a:ext uri="{FF2B5EF4-FFF2-40B4-BE49-F238E27FC236}">
              <a16:creationId xmlns:a16="http://schemas.microsoft.com/office/drawing/2014/main" id="{27DAB609-1564-4DA8-8F5B-5DF388EFC4F4}"/>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1" name="正方形/長方形 550">
          <a:extLst>
            <a:ext uri="{FF2B5EF4-FFF2-40B4-BE49-F238E27FC236}">
              <a16:creationId xmlns:a16="http://schemas.microsoft.com/office/drawing/2014/main" id="{5A0917BE-8E50-46B6-97D1-1255FBF8F065}"/>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2" name="正方形/長方形 551">
          <a:extLst>
            <a:ext uri="{FF2B5EF4-FFF2-40B4-BE49-F238E27FC236}">
              <a16:creationId xmlns:a16="http://schemas.microsoft.com/office/drawing/2014/main" id="{08F19281-9710-4BE2-AC5F-D2E1723EC96A}"/>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3" name="正方形/長方形 552">
          <a:extLst>
            <a:ext uri="{FF2B5EF4-FFF2-40B4-BE49-F238E27FC236}">
              <a16:creationId xmlns:a16="http://schemas.microsoft.com/office/drawing/2014/main" id="{7DC0C0F3-8E9F-4603-AEC0-712B45EE50FD}"/>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4" name="正方形/長方形 553">
          <a:extLst>
            <a:ext uri="{FF2B5EF4-FFF2-40B4-BE49-F238E27FC236}">
              <a16:creationId xmlns:a16="http://schemas.microsoft.com/office/drawing/2014/main" id="{772FB72D-21A6-492D-81C5-5B89DBAC2C18}"/>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5" name="正方形/長方形 554">
          <a:extLst>
            <a:ext uri="{FF2B5EF4-FFF2-40B4-BE49-F238E27FC236}">
              <a16:creationId xmlns:a16="http://schemas.microsoft.com/office/drawing/2014/main" id="{32EE7849-A4F3-45F9-B542-6FEB2F8F3D4E}"/>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6" name="テキスト ボックス 555">
          <a:extLst>
            <a:ext uri="{FF2B5EF4-FFF2-40B4-BE49-F238E27FC236}">
              <a16:creationId xmlns:a16="http://schemas.microsoft.com/office/drawing/2014/main" id="{17D4D1B3-B710-4C43-9A46-08C5FD903D96}"/>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7" name="直線コネクタ 556">
          <a:extLst>
            <a:ext uri="{FF2B5EF4-FFF2-40B4-BE49-F238E27FC236}">
              <a16:creationId xmlns:a16="http://schemas.microsoft.com/office/drawing/2014/main" id="{7E3EC66F-AF3B-476C-8888-4553D0DC3C78}"/>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8" name="直線コネクタ 557">
          <a:extLst>
            <a:ext uri="{FF2B5EF4-FFF2-40B4-BE49-F238E27FC236}">
              <a16:creationId xmlns:a16="http://schemas.microsoft.com/office/drawing/2014/main" id="{8BA82EFC-2B37-4611-9D0E-432E45531660}"/>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59" name="テキスト ボックス 558">
          <a:extLst>
            <a:ext uri="{FF2B5EF4-FFF2-40B4-BE49-F238E27FC236}">
              <a16:creationId xmlns:a16="http://schemas.microsoft.com/office/drawing/2014/main" id="{0C4C97E3-6C2C-4EB6-B32B-7E3DD8170277}"/>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0" name="直線コネクタ 559">
          <a:extLst>
            <a:ext uri="{FF2B5EF4-FFF2-40B4-BE49-F238E27FC236}">
              <a16:creationId xmlns:a16="http://schemas.microsoft.com/office/drawing/2014/main" id="{33647D18-1E7A-4902-82F5-0D70692EC08A}"/>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1" name="テキスト ボックス 560">
          <a:extLst>
            <a:ext uri="{FF2B5EF4-FFF2-40B4-BE49-F238E27FC236}">
              <a16:creationId xmlns:a16="http://schemas.microsoft.com/office/drawing/2014/main" id="{03AC603F-F073-4E92-AEF6-5EA962778D48}"/>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2" name="直線コネクタ 561">
          <a:extLst>
            <a:ext uri="{FF2B5EF4-FFF2-40B4-BE49-F238E27FC236}">
              <a16:creationId xmlns:a16="http://schemas.microsoft.com/office/drawing/2014/main" id="{144B35CC-82A8-4F04-ADE7-7F70D4EAE014}"/>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3" name="テキスト ボックス 562">
          <a:extLst>
            <a:ext uri="{FF2B5EF4-FFF2-40B4-BE49-F238E27FC236}">
              <a16:creationId xmlns:a16="http://schemas.microsoft.com/office/drawing/2014/main" id="{32923408-5E2D-44DB-A70D-42B32BEDB688}"/>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4" name="直線コネクタ 563">
          <a:extLst>
            <a:ext uri="{FF2B5EF4-FFF2-40B4-BE49-F238E27FC236}">
              <a16:creationId xmlns:a16="http://schemas.microsoft.com/office/drawing/2014/main" id="{FD54309E-BFBF-4E5B-A5EC-511D67123127}"/>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5" name="テキスト ボックス 564">
          <a:extLst>
            <a:ext uri="{FF2B5EF4-FFF2-40B4-BE49-F238E27FC236}">
              <a16:creationId xmlns:a16="http://schemas.microsoft.com/office/drawing/2014/main" id="{53F9F361-ED3B-4432-AEA9-BAB9302E0560}"/>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6" name="直線コネクタ 565">
          <a:extLst>
            <a:ext uri="{FF2B5EF4-FFF2-40B4-BE49-F238E27FC236}">
              <a16:creationId xmlns:a16="http://schemas.microsoft.com/office/drawing/2014/main" id="{7066191E-9F25-4757-993F-313BBC15E214}"/>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7" name="テキスト ボックス 566">
          <a:extLst>
            <a:ext uri="{FF2B5EF4-FFF2-40B4-BE49-F238E27FC236}">
              <a16:creationId xmlns:a16="http://schemas.microsoft.com/office/drawing/2014/main" id="{32FBC445-B6AA-4705-9E4E-A34210DC1BD0}"/>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8" name="【認定こども園・幼稚園・保育所】&#10;一人当たり面積グラフ枠">
          <a:extLst>
            <a:ext uri="{FF2B5EF4-FFF2-40B4-BE49-F238E27FC236}">
              <a16:creationId xmlns:a16="http://schemas.microsoft.com/office/drawing/2014/main" id="{69104DCC-BC38-4F5A-AC1E-B01C22C7E944}"/>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110490</xdr:rowOff>
    </xdr:from>
    <xdr:to>
      <xdr:col>116</xdr:col>
      <xdr:colOff>62864</xdr:colOff>
      <xdr:row>41</xdr:row>
      <xdr:rowOff>64770</xdr:rowOff>
    </xdr:to>
    <xdr:cxnSp macro="">
      <xdr:nvCxnSpPr>
        <xdr:cNvPr id="569" name="直線コネクタ 568">
          <a:extLst>
            <a:ext uri="{FF2B5EF4-FFF2-40B4-BE49-F238E27FC236}">
              <a16:creationId xmlns:a16="http://schemas.microsoft.com/office/drawing/2014/main" id="{888C778D-E0D2-4223-8EA1-17A749A36602}"/>
            </a:ext>
          </a:extLst>
        </xdr:cNvPr>
        <xdr:cNvCxnSpPr/>
      </xdr:nvCxnSpPr>
      <xdr:spPr>
        <a:xfrm flipV="1">
          <a:off x="19509104" y="5810250"/>
          <a:ext cx="0" cy="1127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570" name="【認定こども園・幼稚園・保育所】&#10;一人当たり面積最小値テキスト">
          <a:extLst>
            <a:ext uri="{FF2B5EF4-FFF2-40B4-BE49-F238E27FC236}">
              <a16:creationId xmlns:a16="http://schemas.microsoft.com/office/drawing/2014/main" id="{2E021E38-CD88-4266-B7F6-0B3F15AEFDFF}"/>
            </a:ext>
          </a:extLst>
        </xdr:cNvPr>
        <xdr:cNvSpPr txBox="1"/>
      </xdr:nvSpPr>
      <xdr:spPr>
        <a:xfrm>
          <a:off x="19547840"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571" name="直線コネクタ 570">
          <a:extLst>
            <a:ext uri="{FF2B5EF4-FFF2-40B4-BE49-F238E27FC236}">
              <a16:creationId xmlns:a16="http://schemas.microsoft.com/office/drawing/2014/main" id="{09D6F976-325D-4EC4-A886-047EEE13B6B7}"/>
            </a:ext>
          </a:extLst>
        </xdr:cNvPr>
        <xdr:cNvCxnSpPr/>
      </xdr:nvCxnSpPr>
      <xdr:spPr>
        <a:xfrm>
          <a:off x="19443700" y="693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57167</xdr:rowOff>
    </xdr:from>
    <xdr:ext cx="469744" cy="259045"/>
    <xdr:sp macro="" textlink="">
      <xdr:nvSpPr>
        <xdr:cNvPr id="572" name="【認定こども園・幼稚園・保育所】&#10;一人当たり面積最大値テキスト">
          <a:extLst>
            <a:ext uri="{FF2B5EF4-FFF2-40B4-BE49-F238E27FC236}">
              <a16:creationId xmlns:a16="http://schemas.microsoft.com/office/drawing/2014/main" id="{2331BD88-3652-495F-86EE-EBE46E47B677}"/>
            </a:ext>
          </a:extLst>
        </xdr:cNvPr>
        <xdr:cNvSpPr txBox="1"/>
      </xdr:nvSpPr>
      <xdr:spPr>
        <a:xfrm>
          <a:off x="19547840" y="5589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110490</xdr:rowOff>
    </xdr:from>
    <xdr:to>
      <xdr:col>116</xdr:col>
      <xdr:colOff>152400</xdr:colOff>
      <xdr:row>34</xdr:row>
      <xdr:rowOff>110490</xdr:rowOff>
    </xdr:to>
    <xdr:cxnSp macro="">
      <xdr:nvCxnSpPr>
        <xdr:cNvPr id="573" name="直線コネクタ 572">
          <a:extLst>
            <a:ext uri="{FF2B5EF4-FFF2-40B4-BE49-F238E27FC236}">
              <a16:creationId xmlns:a16="http://schemas.microsoft.com/office/drawing/2014/main" id="{C82CBEB7-99AE-46A0-AE16-03E134665223}"/>
            </a:ext>
          </a:extLst>
        </xdr:cNvPr>
        <xdr:cNvCxnSpPr/>
      </xdr:nvCxnSpPr>
      <xdr:spPr>
        <a:xfrm>
          <a:off x="19443700" y="5810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4843</xdr:rowOff>
    </xdr:from>
    <xdr:ext cx="469744" cy="259045"/>
    <xdr:sp macro="" textlink="">
      <xdr:nvSpPr>
        <xdr:cNvPr id="574" name="【認定こども園・幼稚園・保育所】&#10;一人当たり面積平均値テキスト">
          <a:extLst>
            <a:ext uri="{FF2B5EF4-FFF2-40B4-BE49-F238E27FC236}">
              <a16:creationId xmlns:a16="http://schemas.microsoft.com/office/drawing/2014/main" id="{86A82AEB-1180-498C-883D-70F3F9363632}"/>
            </a:ext>
          </a:extLst>
        </xdr:cNvPr>
        <xdr:cNvSpPr txBox="1"/>
      </xdr:nvSpPr>
      <xdr:spPr>
        <a:xfrm>
          <a:off x="19547840" y="62075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153416</xdr:rowOff>
    </xdr:from>
    <xdr:to>
      <xdr:col>116</xdr:col>
      <xdr:colOff>114300</xdr:colOff>
      <xdr:row>38</xdr:row>
      <xdr:rowOff>83565</xdr:rowOff>
    </xdr:to>
    <xdr:sp macro="" textlink="">
      <xdr:nvSpPr>
        <xdr:cNvPr id="575" name="フローチャート: 判断 574">
          <a:extLst>
            <a:ext uri="{FF2B5EF4-FFF2-40B4-BE49-F238E27FC236}">
              <a16:creationId xmlns:a16="http://schemas.microsoft.com/office/drawing/2014/main" id="{6B508BB4-A65A-410A-A204-EA96B79BBE3E}"/>
            </a:ext>
          </a:extLst>
        </xdr:cNvPr>
        <xdr:cNvSpPr/>
      </xdr:nvSpPr>
      <xdr:spPr>
        <a:xfrm>
          <a:off x="19458940" y="6356096"/>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162560</xdr:rowOff>
    </xdr:from>
    <xdr:to>
      <xdr:col>112</xdr:col>
      <xdr:colOff>38100</xdr:colOff>
      <xdr:row>38</xdr:row>
      <xdr:rowOff>92710</xdr:rowOff>
    </xdr:to>
    <xdr:sp macro="" textlink="">
      <xdr:nvSpPr>
        <xdr:cNvPr id="576" name="フローチャート: 判断 575">
          <a:extLst>
            <a:ext uri="{FF2B5EF4-FFF2-40B4-BE49-F238E27FC236}">
              <a16:creationId xmlns:a16="http://schemas.microsoft.com/office/drawing/2014/main" id="{5DC8ABF0-2F94-4D0F-8075-77DFF10049C8}"/>
            </a:ext>
          </a:extLst>
        </xdr:cNvPr>
        <xdr:cNvSpPr/>
      </xdr:nvSpPr>
      <xdr:spPr>
        <a:xfrm>
          <a:off x="18735040" y="63652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167132</xdr:rowOff>
    </xdr:from>
    <xdr:to>
      <xdr:col>107</xdr:col>
      <xdr:colOff>101600</xdr:colOff>
      <xdr:row>38</xdr:row>
      <xdr:rowOff>97282</xdr:rowOff>
    </xdr:to>
    <xdr:sp macro="" textlink="">
      <xdr:nvSpPr>
        <xdr:cNvPr id="577" name="フローチャート: 判断 576">
          <a:extLst>
            <a:ext uri="{FF2B5EF4-FFF2-40B4-BE49-F238E27FC236}">
              <a16:creationId xmlns:a16="http://schemas.microsoft.com/office/drawing/2014/main" id="{84798174-607B-4CBE-9153-6EDF307AAD5C}"/>
            </a:ext>
          </a:extLst>
        </xdr:cNvPr>
        <xdr:cNvSpPr/>
      </xdr:nvSpPr>
      <xdr:spPr>
        <a:xfrm>
          <a:off x="17937480" y="63698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157988</xdr:rowOff>
    </xdr:from>
    <xdr:to>
      <xdr:col>102</xdr:col>
      <xdr:colOff>165100</xdr:colOff>
      <xdr:row>38</xdr:row>
      <xdr:rowOff>88138</xdr:rowOff>
    </xdr:to>
    <xdr:sp macro="" textlink="">
      <xdr:nvSpPr>
        <xdr:cNvPr id="578" name="フローチャート: 判断 577">
          <a:extLst>
            <a:ext uri="{FF2B5EF4-FFF2-40B4-BE49-F238E27FC236}">
              <a16:creationId xmlns:a16="http://schemas.microsoft.com/office/drawing/2014/main" id="{E9F35A57-ADA1-41B9-9DD8-4455168DEBB0}"/>
            </a:ext>
          </a:extLst>
        </xdr:cNvPr>
        <xdr:cNvSpPr/>
      </xdr:nvSpPr>
      <xdr:spPr>
        <a:xfrm>
          <a:off x="17162780" y="63606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128270</xdr:rowOff>
    </xdr:from>
    <xdr:to>
      <xdr:col>98</xdr:col>
      <xdr:colOff>38100</xdr:colOff>
      <xdr:row>38</xdr:row>
      <xdr:rowOff>58420</xdr:rowOff>
    </xdr:to>
    <xdr:sp macro="" textlink="">
      <xdr:nvSpPr>
        <xdr:cNvPr id="579" name="フローチャート: 判断 578">
          <a:extLst>
            <a:ext uri="{FF2B5EF4-FFF2-40B4-BE49-F238E27FC236}">
              <a16:creationId xmlns:a16="http://schemas.microsoft.com/office/drawing/2014/main" id="{B5B50DC8-D268-4687-BF9A-4D956E741F92}"/>
            </a:ext>
          </a:extLst>
        </xdr:cNvPr>
        <xdr:cNvSpPr/>
      </xdr:nvSpPr>
      <xdr:spPr>
        <a:xfrm>
          <a:off x="16388080" y="63309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DC77D10D-99F1-47E6-9B24-6D8C8353FEA6}"/>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ADBF7FDC-4EE9-405E-96B3-384454A0210D}"/>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10B56AA5-9D14-4232-BBF0-7FBB51716EB7}"/>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C4289FE2-FA8E-45D5-AC58-C039EB2F8E4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1F5B8ED3-2E36-4537-9431-676DAF7BDB77}"/>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114554</xdr:rowOff>
    </xdr:from>
    <xdr:to>
      <xdr:col>116</xdr:col>
      <xdr:colOff>114300</xdr:colOff>
      <xdr:row>40</xdr:row>
      <xdr:rowOff>44704</xdr:rowOff>
    </xdr:to>
    <xdr:sp macro="" textlink="">
      <xdr:nvSpPr>
        <xdr:cNvPr id="585" name="楕円 584">
          <a:extLst>
            <a:ext uri="{FF2B5EF4-FFF2-40B4-BE49-F238E27FC236}">
              <a16:creationId xmlns:a16="http://schemas.microsoft.com/office/drawing/2014/main" id="{B62D15FB-7704-40D9-924B-7116B40A6D99}"/>
            </a:ext>
          </a:extLst>
        </xdr:cNvPr>
        <xdr:cNvSpPr/>
      </xdr:nvSpPr>
      <xdr:spPr>
        <a:xfrm>
          <a:off x="19458940" y="66525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92981</xdr:rowOff>
    </xdr:from>
    <xdr:ext cx="469744" cy="259045"/>
    <xdr:sp macro="" textlink="">
      <xdr:nvSpPr>
        <xdr:cNvPr id="586" name="【認定こども園・幼稚園・保育所】&#10;一人当たり面積該当値テキスト">
          <a:extLst>
            <a:ext uri="{FF2B5EF4-FFF2-40B4-BE49-F238E27FC236}">
              <a16:creationId xmlns:a16="http://schemas.microsoft.com/office/drawing/2014/main" id="{2EC721EE-2E1A-420E-AE4A-AD6A6303B5DB}"/>
            </a:ext>
          </a:extLst>
        </xdr:cNvPr>
        <xdr:cNvSpPr txBox="1"/>
      </xdr:nvSpPr>
      <xdr:spPr>
        <a:xfrm>
          <a:off x="19547840" y="6630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75692</xdr:rowOff>
    </xdr:from>
    <xdr:to>
      <xdr:col>112</xdr:col>
      <xdr:colOff>38100</xdr:colOff>
      <xdr:row>40</xdr:row>
      <xdr:rowOff>5842</xdr:rowOff>
    </xdr:to>
    <xdr:sp macro="" textlink="">
      <xdr:nvSpPr>
        <xdr:cNvPr id="587" name="楕円 586">
          <a:extLst>
            <a:ext uri="{FF2B5EF4-FFF2-40B4-BE49-F238E27FC236}">
              <a16:creationId xmlns:a16="http://schemas.microsoft.com/office/drawing/2014/main" id="{88903562-C82E-40EC-91CE-8C16C9338629}"/>
            </a:ext>
          </a:extLst>
        </xdr:cNvPr>
        <xdr:cNvSpPr/>
      </xdr:nvSpPr>
      <xdr:spPr>
        <a:xfrm>
          <a:off x="18735040" y="66136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126492</xdr:rowOff>
    </xdr:from>
    <xdr:to>
      <xdr:col>116</xdr:col>
      <xdr:colOff>63500</xdr:colOff>
      <xdr:row>39</xdr:row>
      <xdr:rowOff>165354</xdr:rowOff>
    </xdr:to>
    <xdr:cxnSp macro="">
      <xdr:nvCxnSpPr>
        <xdr:cNvPr id="588" name="直線コネクタ 587">
          <a:extLst>
            <a:ext uri="{FF2B5EF4-FFF2-40B4-BE49-F238E27FC236}">
              <a16:creationId xmlns:a16="http://schemas.microsoft.com/office/drawing/2014/main" id="{EE96F4D2-BA70-41F9-BCD0-84353FC17F16}"/>
            </a:ext>
          </a:extLst>
        </xdr:cNvPr>
        <xdr:cNvCxnSpPr/>
      </xdr:nvCxnSpPr>
      <xdr:spPr>
        <a:xfrm>
          <a:off x="18778220" y="6664452"/>
          <a:ext cx="73152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82550</xdr:rowOff>
    </xdr:from>
    <xdr:to>
      <xdr:col>107</xdr:col>
      <xdr:colOff>101600</xdr:colOff>
      <xdr:row>40</xdr:row>
      <xdr:rowOff>12700</xdr:rowOff>
    </xdr:to>
    <xdr:sp macro="" textlink="">
      <xdr:nvSpPr>
        <xdr:cNvPr id="589" name="楕円 588">
          <a:extLst>
            <a:ext uri="{FF2B5EF4-FFF2-40B4-BE49-F238E27FC236}">
              <a16:creationId xmlns:a16="http://schemas.microsoft.com/office/drawing/2014/main" id="{D72A8870-F8B8-47E4-829B-8163D6054D6D}"/>
            </a:ext>
          </a:extLst>
        </xdr:cNvPr>
        <xdr:cNvSpPr/>
      </xdr:nvSpPr>
      <xdr:spPr>
        <a:xfrm>
          <a:off x="17937480" y="66205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126492</xdr:rowOff>
    </xdr:from>
    <xdr:to>
      <xdr:col>111</xdr:col>
      <xdr:colOff>177800</xdr:colOff>
      <xdr:row>39</xdr:row>
      <xdr:rowOff>133350</xdr:rowOff>
    </xdr:to>
    <xdr:cxnSp macro="">
      <xdr:nvCxnSpPr>
        <xdr:cNvPr id="590" name="直線コネクタ 589">
          <a:extLst>
            <a:ext uri="{FF2B5EF4-FFF2-40B4-BE49-F238E27FC236}">
              <a16:creationId xmlns:a16="http://schemas.microsoft.com/office/drawing/2014/main" id="{02611E04-C263-4F97-8BB5-1F7261D39B2D}"/>
            </a:ext>
          </a:extLst>
        </xdr:cNvPr>
        <xdr:cNvCxnSpPr/>
      </xdr:nvCxnSpPr>
      <xdr:spPr>
        <a:xfrm flipV="1">
          <a:off x="17988280" y="6664452"/>
          <a:ext cx="78994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89408</xdr:rowOff>
    </xdr:from>
    <xdr:to>
      <xdr:col>102</xdr:col>
      <xdr:colOff>165100</xdr:colOff>
      <xdr:row>40</xdr:row>
      <xdr:rowOff>19558</xdr:rowOff>
    </xdr:to>
    <xdr:sp macro="" textlink="">
      <xdr:nvSpPr>
        <xdr:cNvPr id="591" name="楕円 590">
          <a:extLst>
            <a:ext uri="{FF2B5EF4-FFF2-40B4-BE49-F238E27FC236}">
              <a16:creationId xmlns:a16="http://schemas.microsoft.com/office/drawing/2014/main" id="{166DE00B-AFDF-40B7-8CF6-ABE8387BD6BF}"/>
            </a:ext>
          </a:extLst>
        </xdr:cNvPr>
        <xdr:cNvSpPr/>
      </xdr:nvSpPr>
      <xdr:spPr>
        <a:xfrm>
          <a:off x="17162780" y="66273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133350</xdr:rowOff>
    </xdr:from>
    <xdr:to>
      <xdr:col>107</xdr:col>
      <xdr:colOff>50800</xdr:colOff>
      <xdr:row>39</xdr:row>
      <xdr:rowOff>140208</xdr:rowOff>
    </xdr:to>
    <xdr:cxnSp macro="">
      <xdr:nvCxnSpPr>
        <xdr:cNvPr id="592" name="直線コネクタ 591">
          <a:extLst>
            <a:ext uri="{FF2B5EF4-FFF2-40B4-BE49-F238E27FC236}">
              <a16:creationId xmlns:a16="http://schemas.microsoft.com/office/drawing/2014/main" id="{4280670B-0A8F-4F66-95C4-B3A9F0A127B2}"/>
            </a:ext>
          </a:extLst>
        </xdr:cNvPr>
        <xdr:cNvCxnSpPr/>
      </xdr:nvCxnSpPr>
      <xdr:spPr>
        <a:xfrm flipV="1">
          <a:off x="17213580" y="6671310"/>
          <a:ext cx="7747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144272</xdr:rowOff>
    </xdr:from>
    <xdr:to>
      <xdr:col>98</xdr:col>
      <xdr:colOff>38100</xdr:colOff>
      <xdr:row>38</xdr:row>
      <xdr:rowOff>74422</xdr:rowOff>
    </xdr:to>
    <xdr:sp macro="" textlink="">
      <xdr:nvSpPr>
        <xdr:cNvPr id="593" name="楕円 592">
          <a:extLst>
            <a:ext uri="{FF2B5EF4-FFF2-40B4-BE49-F238E27FC236}">
              <a16:creationId xmlns:a16="http://schemas.microsoft.com/office/drawing/2014/main" id="{5A15FB4A-C334-4AE6-848E-C1B90A9EEB2B}"/>
            </a:ext>
          </a:extLst>
        </xdr:cNvPr>
        <xdr:cNvSpPr/>
      </xdr:nvSpPr>
      <xdr:spPr>
        <a:xfrm>
          <a:off x="16388080" y="63469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23622</xdr:rowOff>
    </xdr:from>
    <xdr:to>
      <xdr:col>102</xdr:col>
      <xdr:colOff>114300</xdr:colOff>
      <xdr:row>39</xdr:row>
      <xdr:rowOff>140208</xdr:rowOff>
    </xdr:to>
    <xdr:cxnSp macro="">
      <xdr:nvCxnSpPr>
        <xdr:cNvPr id="594" name="直線コネクタ 593">
          <a:extLst>
            <a:ext uri="{FF2B5EF4-FFF2-40B4-BE49-F238E27FC236}">
              <a16:creationId xmlns:a16="http://schemas.microsoft.com/office/drawing/2014/main" id="{ED1690CD-0FC3-4455-8C09-3E3561A6D054}"/>
            </a:ext>
          </a:extLst>
        </xdr:cNvPr>
        <xdr:cNvCxnSpPr/>
      </xdr:nvCxnSpPr>
      <xdr:spPr>
        <a:xfrm>
          <a:off x="16431260" y="6393942"/>
          <a:ext cx="782320" cy="284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109237</xdr:rowOff>
    </xdr:from>
    <xdr:ext cx="469744" cy="259045"/>
    <xdr:sp macro="" textlink="">
      <xdr:nvSpPr>
        <xdr:cNvPr id="595" name="n_1aveValue【認定こども園・幼稚園・保育所】&#10;一人当たり面積">
          <a:extLst>
            <a:ext uri="{FF2B5EF4-FFF2-40B4-BE49-F238E27FC236}">
              <a16:creationId xmlns:a16="http://schemas.microsoft.com/office/drawing/2014/main" id="{A42435CD-0058-4D45-8FA7-00CA54C1BAA6}"/>
            </a:ext>
          </a:extLst>
        </xdr:cNvPr>
        <xdr:cNvSpPr txBox="1"/>
      </xdr:nvSpPr>
      <xdr:spPr>
        <a:xfrm>
          <a:off x="18561127" y="6144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113809</xdr:rowOff>
    </xdr:from>
    <xdr:ext cx="469744" cy="259045"/>
    <xdr:sp macro="" textlink="">
      <xdr:nvSpPr>
        <xdr:cNvPr id="596" name="n_2aveValue【認定こども園・幼稚園・保育所】&#10;一人当たり面積">
          <a:extLst>
            <a:ext uri="{FF2B5EF4-FFF2-40B4-BE49-F238E27FC236}">
              <a16:creationId xmlns:a16="http://schemas.microsoft.com/office/drawing/2014/main" id="{4F95455B-D214-450A-BB99-BB275BA6C05E}"/>
            </a:ext>
          </a:extLst>
        </xdr:cNvPr>
        <xdr:cNvSpPr txBox="1"/>
      </xdr:nvSpPr>
      <xdr:spPr>
        <a:xfrm>
          <a:off x="17776267" y="6148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104665</xdr:rowOff>
    </xdr:from>
    <xdr:ext cx="469744" cy="259045"/>
    <xdr:sp macro="" textlink="">
      <xdr:nvSpPr>
        <xdr:cNvPr id="597" name="n_3aveValue【認定こども園・幼稚園・保育所】&#10;一人当たり面積">
          <a:extLst>
            <a:ext uri="{FF2B5EF4-FFF2-40B4-BE49-F238E27FC236}">
              <a16:creationId xmlns:a16="http://schemas.microsoft.com/office/drawing/2014/main" id="{B70DF4D1-5ADA-4A31-8A30-B96A6FAD693D}"/>
            </a:ext>
          </a:extLst>
        </xdr:cNvPr>
        <xdr:cNvSpPr txBox="1"/>
      </xdr:nvSpPr>
      <xdr:spPr>
        <a:xfrm>
          <a:off x="17001567" y="6139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74947</xdr:rowOff>
    </xdr:from>
    <xdr:ext cx="469744" cy="259045"/>
    <xdr:sp macro="" textlink="">
      <xdr:nvSpPr>
        <xdr:cNvPr id="598" name="n_4aveValue【認定こども園・幼稚園・保育所】&#10;一人当たり面積">
          <a:extLst>
            <a:ext uri="{FF2B5EF4-FFF2-40B4-BE49-F238E27FC236}">
              <a16:creationId xmlns:a16="http://schemas.microsoft.com/office/drawing/2014/main" id="{B63AE38E-38F1-4ADE-A80A-08F5A117ABDC}"/>
            </a:ext>
          </a:extLst>
        </xdr:cNvPr>
        <xdr:cNvSpPr txBox="1"/>
      </xdr:nvSpPr>
      <xdr:spPr>
        <a:xfrm>
          <a:off x="16226867" y="610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168419</xdr:rowOff>
    </xdr:from>
    <xdr:ext cx="469744" cy="259045"/>
    <xdr:sp macro="" textlink="">
      <xdr:nvSpPr>
        <xdr:cNvPr id="599" name="n_1mainValue【認定こども園・幼稚園・保育所】&#10;一人当たり面積">
          <a:extLst>
            <a:ext uri="{FF2B5EF4-FFF2-40B4-BE49-F238E27FC236}">
              <a16:creationId xmlns:a16="http://schemas.microsoft.com/office/drawing/2014/main" id="{323EFABF-A187-4F54-9721-8D9CF2CFFAAD}"/>
            </a:ext>
          </a:extLst>
        </xdr:cNvPr>
        <xdr:cNvSpPr txBox="1"/>
      </xdr:nvSpPr>
      <xdr:spPr>
        <a:xfrm>
          <a:off x="18561127" y="6706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3827</xdr:rowOff>
    </xdr:from>
    <xdr:ext cx="469744" cy="259045"/>
    <xdr:sp macro="" textlink="">
      <xdr:nvSpPr>
        <xdr:cNvPr id="600" name="n_2mainValue【認定こども園・幼稚園・保育所】&#10;一人当たり面積">
          <a:extLst>
            <a:ext uri="{FF2B5EF4-FFF2-40B4-BE49-F238E27FC236}">
              <a16:creationId xmlns:a16="http://schemas.microsoft.com/office/drawing/2014/main" id="{26923451-ED58-4FBE-B1F8-7AD70A005243}"/>
            </a:ext>
          </a:extLst>
        </xdr:cNvPr>
        <xdr:cNvSpPr txBox="1"/>
      </xdr:nvSpPr>
      <xdr:spPr>
        <a:xfrm>
          <a:off x="17776267" y="670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10685</xdr:rowOff>
    </xdr:from>
    <xdr:ext cx="469744" cy="259045"/>
    <xdr:sp macro="" textlink="">
      <xdr:nvSpPr>
        <xdr:cNvPr id="601" name="n_3mainValue【認定こども園・幼稚園・保育所】&#10;一人当たり面積">
          <a:extLst>
            <a:ext uri="{FF2B5EF4-FFF2-40B4-BE49-F238E27FC236}">
              <a16:creationId xmlns:a16="http://schemas.microsoft.com/office/drawing/2014/main" id="{3864A833-9A20-41D5-977B-9B9AB33B971A}"/>
            </a:ext>
          </a:extLst>
        </xdr:cNvPr>
        <xdr:cNvSpPr txBox="1"/>
      </xdr:nvSpPr>
      <xdr:spPr>
        <a:xfrm>
          <a:off x="17001567" y="6716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65549</xdr:rowOff>
    </xdr:from>
    <xdr:ext cx="469744" cy="259045"/>
    <xdr:sp macro="" textlink="">
      <xdr:nvSpPr>
        <xdr:cNvPr id="602" name="n_4mainValue【認定こども園・幼稚園・保育所】&#10;一人当たり面積">
          <a:extLst>
            <a:ext uri="{FF2B5EF4-FFF2-40B4-BE49-F238E27FC236}">
              <a16:creationId xmlns:a16="http://schemas.microsoft.com/office/drawing/2014/main" id="{F0527FD0-CE8D-4BB8-93D2-0D06DE0043F4}"/>
            </a:ext>
          </a:extLst>
        </xdr:cNvPr>
        <xdr:cNvSpPr txBox="1"/>
      </xdr:nvSpPr>
      <xdr:spPr>
        <a:xfrm>
          <a:off x="16226867" y="6435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3" name="正方形/長方形 602">
          <a:extLst>
            <a:ext uri="{FF2B5EF4-FFF2-40B4-BE49-F238E27FC236}">
              <a16:creationId xmlns:a16="http://schemas.microsoft.com/office/drawing/2014/main" id="{140BC63D-2B3E-4C72-A8A8-5C79C6AB24F5}"/>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4" name="正方形/長方形 603">
          <a:extLst>
            <a:ext uri="{FF2B5EF4-FFF2-40B4-BE49-F238E27FC236}">
              <a16:creationId xmlns:a16="http://schemas.microsoft.com/office/drawing/2014/main" id="{B7377991-1F51-4509-968A-B51FDC40EFAA}"/>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5" name="正方形/長方形 604">
          <a:extLst>
            <a:ext uri="{FF2B5EF4-FFF2-40B4-BE49-F238E27FC236}">
              <a16:creationId xmlns:a16="http://schemas.microsoft.com/office/drawing/2014/main" id="{29556E8D-283C-472C-ADDC-E14EB6E3C7D4}"/>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6" name="正方形/長方形 605">
          <a:extLst>
            <a:ext uri="{FF2B5EF4-FFF2-40B4-BE49-F238E27FC236}">
              <a16:creationId xmlns:a16="http://schemas.microsoft.com/office/drawing/2014/main" id="{0F2BCC3F-B962-4E3F-9466-01A469782172}"/>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7" name="正方形/長方形 606">
          <a:extLst>
            <a:ext uri="{FF2B5EF4-FFF2-40B4-BE49-F238E27FC236}">
              <a16:creationId xmlns:a16="http://schemas.microsoft.com/office/drawing/2014/main" id="{39D349C3-8328-4824-B1C7-77401F3C90ED}"/>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8" name="正方形/長方形 607">
          <a:extLst>
            <a:ext uri="{FF2B5EF4-FFF2-40B4-BE49-F238E27FC236}">
              <a16:creationId xmlns:a16="http://schemas.microsoft.com/office/drawing/2014/main" id="{0E6661CF-3AC7-41A2-8633-1E400CD3502D}"/>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9" name="正方形/長方形 608">
          <a:extLst>
            <a:ext uri="{FF2B5EF4-FFF2-40B4-BE49-F238E27FC236}">
              <a16:creationId xmlns:a16="http://schemas.microsoft.com/office/drawing/2014/main" id="{2342115B-2FC2-4D0B-B308-68F4D76CEAE9}"/>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0" name="正方形/長方形 609">
          <a:extLst>
            <a:ext uri="{FF2B5EF4-FFF2-40B4-BE49-F238E27FC236}">
              <a16:creationId xmlns:a16="http://schemas.microsoft.com/office/drawing/2014/main" id="{4453A65A-2B17-4368-B105-9924223C9AC6}"/>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1" name="テキスト ボックス 610">
          <a:extLst>
            <a:ext uri="{FF2B5EF4-FFF2-40B4-BE49-F238E27FC236}">
              <a16:creationId xmlns:a16="http://schemas.microsoft.com/office/drawing/2014/main" id="{0AA76C4F-3974-4B71-9198-4FD26EDC5083}"/>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2" name="直線コネクタ 611">
          <a:extLst>
            <a:ext uri="{FF2B5EF4-FFF2-40B4-BE49-F238E27FC236}">
              <a16:creationId xmlns:a16="http://schemas.microsoft.com/office/drawing/2014/main" id="{DB379515-ED5A-4CF1-B3C9-32313A4CCD7A}"/>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3" name="テキスト ボックス 612">
          <a:extLst>
            <a:ext uri="{FF2B5EF4-FFF2-40B4-BE49-F238E27FC236}">
              <a16:creationId xmlns:a16="http://schemas.microsoft.com/office/drawing/2014/main" id="{445992BF-2DF2-4BC7-93A1-DB618C890030}"/>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4" name="直線コネクタ 613">
          <a:extLst>
            <a:ext uri="{FF2B5EF4-FFF2-40B4-BE49-F238E27FC236}">
              <a16:creationId xmlns:a16="http://schemas.microsoft.com/office/drawing/2014/main" id="{3F97B40D-6548-4DEC-8E03-63F87CCC8968}"/>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5" name="テキスト ボックス 614">
          <a:extLst>
            <a:ext uri="{FF2B5EF4-FFF2-40B4-BE49-F238E27FC236}">
              <a16:creationId xmlns:a16="http://schemas.microsoft.com/office/drawing/2014/main" id="{13965605-F68E-42B8-AAF4-67C9743F164F}"/>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6" name="直線コネクタ 615">
          <a:extLst>
            <a:ext uri="{FF2B5EF4-FFF2-40B4-BE49-F238E27FC236}">
              <a16:creationId xmlns:a16="http://schemas.microsoft.com/office/drawing/2014/main" id="{60D863EA-1057-4C52-8FF0-E1411C25110E}"/>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7" name="テキスト ボックス 616">
          <a:extLst>
            <a:ext uri="{FF2B5EF4-FFF2-40B4-BE49-F238E27FC236}">
              <a16:creationId xmlns:a16="http://schemas.microsoft.com/office/drawing/2014/main" id="{4C06C0EE-B890-4D49-93B2-036B1C5689FF}"/>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8" name="直線コネクタ 617">
          <a:extLst>
            <a:ext uri="{FF2B5EF4-FFF2-40B4-BE49-F238E27FC236}">
              <a16:creationId xmlns:a16="http://schemas.microsoft.com/office/drawing/2014/main" id="{F365A65F-93A9-491B-9B1E-86DF3CDB2CF6}"/>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19" name="テキスト ボックス 618">
          <a:extLst>
            <a:ext uri="{FF2B5EF4-FFF2-40B4-BE49-F238E27FC236}">
              <a16:creationId xmlns:a16="http://schemas.microsoft.com/office/drawing/2014/main" id="{DC5D1351-7C45-4527-90F4-15AFFDAEBA84}"/>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0" name="直線コネクタ 619">
          <a:extLst>
            <a:ext uri="{FF2B5EF4-FFF2-40B4-BE49-F238E27FC236}">
              <a16:creationId xmlns:a16="http://schemas.microsoft.com/office/drawing/2014/main" id="{D29FA8A1-CF57-4821-BAA9-CBC89DD08F61}"/>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1" name="テキスト ボックス 620">
          <a:extLst>
            <a:ext uri="{FF2B5EF4-FFF2-40B4-BE49-F238E27FC236}">
              <a16:creationId xmlns:a16="http://schemas.microsoft.com/office/drawing/2014/main" id="{BA3DEDB8-A27E-4CB7-A644-A0918913ACFC}"/>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2" name="直線コネクタ 621">
          <a:extLst>
            <a:ext uri="{FF2B5EF4-FFF2-40B4-BE49-F238E27FC236}">
              <a16:creationId xmlns:a16="http://schemas.microsoft.com/office/drawing/2014/main" id="{19D38EF3-1AA9-4E85-B90B-52D8095A8064}"/>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3" name="テキスト ボックス 622">
          <a:extLst>
            <a:ext uri="{FF2B5EF4-FFF2-40B4-BE49-F238E27FC236}">
              <a16:creationId xmlns:a16="http://schemas.microsoft.com/office/drawing/2014/main" id="{A4AA9F30-5A4C-4578-AB55-638DBE4F4017}"/>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4" name="直線コネクタ 623">
          <a:extLst>
            <a:ext uri="{FF2B5EF4-FFF2-40B4-BE49-F238E27FC236}">
              <a16:creationId xmlns:a16="http://schemas.microsoft.com/office/drawing/2014/main" id="{9297338E-0592-4F0D-A5F3-F1EDF6F2E38D}"/>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5" name="テキスト ボックス 624">
          <a:extLst>
            <a:ext uri="{FF2B5EF4-FFF2-40B4-BE49-F238E27FC236}">
              <a16:creationId xmlns:a16="http://schemas.microsoft.com/office/drawing/2014/main" id="{9E81583B-8242-4B49-AA37-3AF838CBE8E9}"/>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6" name="直線コネクタ 625">
          <a:extLst>
            <a:ext uri="{FF2B5EF4-FFF2-40B4-BE49-F238E27FC236}">
              <a16:creationId xmlns:a16="http://schemas.microsoft.com/office/drawing/2014/main" id="{29AFF9F6-5C62-4231-A0F9-598B13EE166A}"/>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7" name="テキスト ボックス 626">
          <a:extLst>
            <a:ext uri="{FF2B5EF4-FFF2-40B4-BE49-F238E27FC236}">
              <a16:creationId xmlns:a16="http://schemas.microsoft.com/office/drawing/2014/main" id="{EFAADFFE-E554-4AB5-BB35-D7A69088FB15}"/>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a:extLst>
            <a:ext uri="{FF2B5EF4-FFF2-40B4-BE49-F238E27FC236}">
              <a16:creationId xmlns:a16="http://schemas.microsoft.com/office/drawing/2014/main" id="{8CC1EF47-353B-4DC8-873E-A1F3FA4051B1}"/>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88174</xdr:rowOff>
    </xdr:from>
    <xdr:to>
      <xdr:col>85</xdr:col>
      <xdr:colOff>126364</xdr:colOff>
      <xdr:row>65</xdr:row>
      <xdr:rowOff>1633</xdr:rowOff>
    </xdr:to>
    <xdr:cxnSp macro="">
      <xdr:nvCxnSpPr>
        <xdr:cNvPr id="629" name="直線コネクタ 628">
          <a:extLst>
            <a:ext uri="{FF2B5EF4-FFF2-40B4-BE49-F238E27FC236}">
              <a16:creationId xmlns:a16="http://schemas.microsoft.com/office/drawing/2014/main" id="{8F0B2057-3CFB-4843-8EBB-35B56FD01592}"/>
            </a:ext>
          </a:extLst>
        </xdr:cNvPr>
        <xdr:cNvCxnSpPr/>
      </xdr:nvCxnSpPr>
      <xdr:spPr>
        <a:xfrm flipV="1">
          <a:off x="14375764" y="9476014"/>
          <a:ext cx="0" cy="142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65</xdr:row>
      <xdr:rowOff>5460</xdr:rowOff>
    </xdr:from>
    <xdr:ext cx="405111" cy="259045"/>
    <xdr:sp macro="" textlink="">
      <xdr:nvSpPr>
        <xdr:cNvPr id="630" name="【学校施設】&#10;有形固定資産減価償却率最小値テキスト">
          <a:extLst>
            <a:ext uri="{FF2B5EF4-FFF2-40B4-BE49-F238E27FC236}">
              <a16:creationId xmlns:a16="http://schemas.microsoft.com/office/drawing/2014/main" id="{2873CBFE-8E79-4434-9C78-6539F7E67926}"/>
            </a:ext>
          </a:extLst>
        </xdr:cNvPr>
        <xdr:cNvSpPr txBox="1"/>
      </xdr:nvSpPr>
      <xdr:spPr>
        <a:xfrm>
          <a:off x="14414500" y="10902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65</xdr:row>
      <xdr:rowOff>1633</xdr:rowOff>
    </xdr:from>
    <xdr:to>
      <xdr:col>86</xdr:col>
      <xdr:colOff>25400</xdr:colOff>
      <xdr:row>65</xdr:row>
      <xdr:rowOff>1633</xdr:rowOff>
    </xdr:to>
    <xdr:cxnSp macro="">
      <xdr:nvCxnSpPr>
        <xdr:cNvPr id="631" name="直線コネクタ 630">
          <a:extLst>
            <a:ext uri="{FF2B5EF4-FFF2-40B4-BE49-F238E27FC236}">
              <a16:creationId xmlns:a16="http://schemas.microsoft.com/office/drawing/2014/main" id="{B19B0359-2F55-4116-86E9-1C536176E817}"/>
            </a:ext>
          </a:extLst>
        </xdr:cNvPr>
        <xdr:cNvCxnSpPr/>
      </xdr:nvCxnSpPr>
      <xdr:spPr>
        <a:xfrm>
          <a:off x="14287500" y="108982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34851</xdr:rowOff>
    </xdr:from>
    <xdr:ext cx="405111" cy="259045"/>
    <xdr:sp macro="" textlink="">
      <xdr:nvSpPr>
        <xdr:cNvPr id="632" name="【学校施設】&#10;有形固定資産減価償却率最大値テキスト">
          <a:extLst>
            <a:ext uri="{FF2B5EF4-FFF2-40B4-BE49-F238E27FC236}">
              <a16:creationId xmlns:a16="http://schemas.microsoft.com/office/drawing/2014/main" id="{A339870F-C595-494E-947C-F0336EEB5108}"/>
            </a:ext>
          </a:extLst>
        </xdr:cNvPr>
        <xdr:cNvSpPr txBox="1"/>
      </xdr:nvSpPr>
      <xdr:spPr>
        <a:xfrm>
          <a:off x="14414500" y="9255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88174</xdr:rowOff>
    </xdr:from>
    <xdr:to>
      <xdr:col>86</xdr:col>
      <xdr:colOff>25400</xdr:colOff>
      <xdr:row>56</xdr:row>
      <xdr:rowOff>88174</xdr:rowOff>
    </xdr:to>
    <xdr:cxnSp macro="">
      <xdr:nvCxnSpPr>
        <xdr:cNvPr id="633" name="直線コネクタ 632">
          <a:extLst>
            <a:ext uri="{FF2B5EF4-FFF2-40B4-BE49-F238E27FC236}">
              <a16:creationId xmlns:a16="http://schemas.microsoft.com/office/drawing/2014/main" id="{47E9E1B8-5F6F-4F60-84F3-CBEE2DC3B055}"/>
            </a:ext>
          </a:extLst>
        </xdr:cNvPr>
        <xdr:cNvCxnSpPr/>
      </xdr:nvCxnSpPr>
      <xdr:spPr>
        <a:xfrm>
          <a:off x="14287500" y="94760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132097</xdr:rowOff>
    </xdr:from>
    <xdr:ext cx="405111" cy="259045"/>
    <xdr:sp macro="" textlink="">
      <xdr:nvSpPr>
        <xdr:cNvPr id="634" name="【学校施設】&#10;有形固定資産減価償却率平均値テキスト">
          <a:extLst>
            <a:ext uri="{FF2B5EF4-FFF2-40B4-BE49-F238E27FC236}">
              <a16:creationId xmlns:a16="http://schemas.microsoft.com/office/drawing/2014/main" id="{7659108F-5C87-4144-8AAB-30AAB8271F5D}"/>
            </a:ext>
          </a:extLst>
        </xdr:cNvPr>
        <xdr:cNvSpPr txBox="1"/>
      </xdr:nvSpPr>
      <xdr:spPr>
        <a:xfrm>
          <a:off x="14414500" y="100228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635" name="フローチャート: 判断 634">
          <a:extLst>
            <a:ext uri="{FF2B5EF4-FFF2-40B4-BE49-F238E27FC236}">
              <a16:creationId xmlns:a16="http://schemas.microsoft.com/office/drawing/2014/main" id="{DFB41392-C1F5-46CD-993D-7F2DE9D06AE8}"/>
            </a:ext>
          </a:extLst>
        </xdr:cNvPr>
        <xdr:cNvSpPr/>
      </xdr:nvSpPr>
      <xdr:spPr>
        <a:xfrm>
          <a:off x="14325600" y="1016762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636" name="フローチャート: 判断 635">
          <a:extLst>
            <a:ext uri="{FF2B5EF4-FFF2-40B4-BE49-F238E27FC236}">
              <a16:creationId xmlns:a16="http://schemas.microsoft.com/office/drawing/2014/main" id="{184E569E-495C-4828-B091-17B99FBB1617}"/>
            </a:ext>
          </a:extLst>
        </xdr:cNvPr>
        <xdr:cNvSpPr/>
      </xdr:nvSpPr>
      <xdr:spPr>
        <a:xfrm>
          <a:off x="1357884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637" name="フローチャート: 判断 636">
          <a:extLst>
            <a:ext uri="{FF2B5EF4-FFF2-40B4-BE49-F238E27FC236}">
              <a16:creationId xmlns:a16="http://schemas.microsoft.com/office/drawing/2014/main" id="{C87261B1-AB51-4C07-8815-4CA77C53107F}"/>
            </a:ext>
          </a:extLst>
        </xdr:cNvPr>
        <xdr:cNvSpPr/>
      </xdr:nvSpPr>
      <xdr:spPr>
        <a:xfrm>
          <a:off x="12804140" y="100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146776</xdr:rowOff>
    </xdr:from>
    <xdr:to>
      <xdr:col>72</xdr:col>
      <xdr:colOff>38100</xdr:colOff>
      <xdr:row>60</xdr:row>
      <xdr:rowOff>76926</xdr:rowOff>
    </xdr:to>
    <xdr:sp macro="" textlink="">
      <xdr:nvSpPr>
        <xdr:cNvPr id="638" name="フローチャート: 判断 637">
          <a:extLst>
            <a:ext uri="{FF2B5EF4-FFF2-40B4-BE49-F238E27FC236}">
              <a16:creationId xmlns:a16="http://schemas.microsoft.com/office/drawing/2014/main" id="{54829177-374C-48AF-9092-673EBD93BDC7}"/>
            </a:ext>
          </a:extLst>
        </xdr:cNvPr>
        <xdr:cNvSpPr/>
      </xdr:nvSpPr>
      <xdr:spPr>
        <a:xfrm>
          <a:off x="12029440" y="100375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639" name="フローチャート: 判断 638">
          <a:extLst>
            <a:ext uri="{FF2B5EF4-FFF2-40B4-BE49-F238E27FC236}">
              <a16:creationId xmlns:a16="http://schemas.microsoft.com/office/drawing/2014/main" id="{D01CE76B-ADE4-4664-A627-EFC4E4EDE53A}"/>
            </a:ext>
          </a:extLst>
        </xdr:cNvPr>
        <xdr:cNvSpPr/>
      </xdr:nvSpPr>
      <xdr:spPr>
        <a:xfrm>
          <a:off x="11231880" y="10059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D9B9F681-2A03-4F15-8E0A-55556745D404}"/>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6A60B595-3B14-44FE-86B7-FD25DF5E7123}"/>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D278565-6BD7-4359-B674-22ABBF47A3ED}"/>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E38698CE-9F73-414F-BE3D-01F08E826263}"/>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2B4A8A9C-19AA-4F3E-ABDA-A908C122BF4D}"/>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25944</xdr:rowOff>
    </xdr:from>
    <xdr:to>
      <xdr:col>85</xdr:col>
      <xdr:colOff>177800</xdr:colOff>
      <xdr:row>61</xdr:row>
      <xdr:rowOff>127544</xdr:rowOff>
    </xdr:to>
    <xdr:sp macro="" textlink="">
      <xdr:nvSpPr>
        <xdr:cNvPr id="645" name="楕円 644">
          <a:extLst>
            <a:ext uri="{FF2B5EF4-FFF2-40B4-BE49-F238E27FC236}">
              <a16:creationId xmlns:a16="http://schemas.microsoft.com/office/drawing/2014/main" id="{76030623-4F09-4DDB-BB54-2637F2146A41}"/>
            </a:ext>
          </a:extLst>
        </xdr:cNvPr>
        <xdr:cNvSpPr/>
      </xdr:nvSpPr>
      <xdr:spPr>
        <a:xfrm>
          <a:off x="14325600" y="1025198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4371</xdr:rowOff>
    </xdr:from>
    <xdr:ext cx="405111" cy="259045"/>
    <xdr:sp macro="" textlink="">
      <xdr:nvSpPr>
        <xdr:cNvPr id="646" name="【学校施設】&#10;有形固定資産減価償却率該当値テキスト">
          <a:extLst>
            <a:ext uri="{FF2B5EF4-FFF2-40B4-BE49-F238E27FC236}">
              <a16:creationId xmlns:a16="http://schemas.microsoft.com/office/drawing/2014/main" id="{AB944C79-7369-4BBE-B65B-530FEAFFFF2D}"/>
            </a:ext>
          </a:extLst>
        </xdr:cNvPr>
        <xdr:cNvSpPr txBox="1"/>
      </xdr:nvSpPr>
      <xdr:spPr>
        <a:xfrm>
          <a:off x="14414500" y="10230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148409</xdr:rowOff>
    </xdr:from>
    <xdr:to>
      <xdr:col>81</xdr:col>
      <xdr:colOff>101600</xdr:colOff>
      <xdr:row>61</xdr:row>
      <xdr:rowOff>78559</xdr:rowOff>
    </xdr:to>
    <xdr:sp macro="" textlink="">
      <xdr:nvSpPr>
        <xdr:cNvPr id="647" name="楕円 646">
          <a:extLst>
            <a:ext uri="{FF2B5EF4-FFF2-40B4-BE49-F238E27FC236}">
              <a16:creationId xmlns:a16="http://schemas.microsoft.com/office/drawing/2014/main" id="{9C580E38-3172-4B89-A5B7-4E43A91EB449}"/>
            </a:ext>
          </a:extLst>
        </xdr:cNvPr>
        <xdr:cNvSpPr/>
      </xdr:nvSpPr>
      <xdr:spPr>
        <a:xfrm>
          <a:off x="13578840" y="102068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27759</xdr:rowOff>
    </xdr:from>
    <xdr:to>
      <xdr:col>85</xdr:col>
      <xdr:colOff>127000</xdr:colOff>
      <xdr:row>61</xdr:row>
      <xdr:rowOff>76744</xdr:rowOff>
    </xdr:to>
    <xdr:cxnSp macro="">
      <xdr:nvCxnSpPr>
        <xdr:cNvPr id="648" name="直線コネクタ 647">
          <a:extLst>
            <a:ext uri="{FF2B5EF4-FFF2-40B4-BE49-F238E27FC236}">
              <a16:creationId xmlns:a16="http://schemas.microsoft.com/office/drawing/2014/main" id="{C241C56D-071C-4AC5-8FFD-70C388BA0177}"/>
            </a:ext>
          </a:extLst>
        </xdr:cNvPr>
        <xdr:cNvCxnSpPr/>
      </xdr:nvCxnSpPr>
      <xdr:spPr>
        <a:xfrm>
          <a:off x="13629640" y="10253799"/>
          <a:ext cx="74676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83094</xdr:rowOff>
    </xdr:from>
    <xdr:to>
      <xdr:col>76</xdr:col>
      <xdr:colOff>165100</xdr:colOff>
      <xdr:row>61</xdr:row>
      <xdr:rowOff>13244</xdr:rowOff>
    </xdr:to>
    <xdr:sp macro="" textlink="">
      <xdr:nvSpPr>
        <xdr:cNvPr id="649" name="楕円 648">
          <a:extLst>
            <a:ext uri="{FF2B5EF4-FFF2-40B4-BE49-F238E27FC236}">
              <a16:creationId xmlns:a16="http://schemas.microsoft.com/office/drawing/2014/main" id="{322570B3-F525-42C1-9EF3-DE93774F9568}"/>
            </a:ext>
          </a:extLst>
        </xdr:cNvPr>
        <xdr:cNvSpPr/>
      </xdr:nvSpPr>
      <xdr:spPr>
        <a:xfrm>
          <a:off x="12804140" y="101414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133894</xdr:rowOff>
    </xdr:from>
    <xdr:to>
      <xdr:col>81</xdr:col>
      <xdr:colOff>50800</xdr:colOff>
      <xdr:row>61</xdr:row>
      <xdr:rowOff>27759</xdr:rowOff>
    </xdr:to>
    <xdr:cxnSp macro="">
      <xdr:nvCxnSpPr>
        <xdr:cNvPr id="650" name="直線コネクタ 649">
          <a:extLst>
            <a:ext uri="{FF2B5EF4-FFF2-40B4-BE49-F238E27FC236}">
              <a16:creationId xmlns:a16="http://schemas.microsoft.com/office/drawing/2014/main" id="{012F6630-F99F-4B08-A215-6820DFE4F07F}"/>
            </a:ext>
          </a:extLst>
        </xdr:cNvPr>
        <xdr:cNvCxnSpPr/>
      </xdr:nvCxnSpPr>
      <xdr:spPr>
        <a:xfrm>
          <a:off x="12854940" y="10192294"/>
          <a:ext cx="774700" cy="61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17780</xdr:rowOff>
    </xdr:from>
    <xdr:to>
      <xdr:col>72</xdr:col>
      <xdr:colOff>38100</xdr:colOff>
      <xdr:row>60</xdr:row>
      <xdr:rowOff>119380</xdr:rowOff>
    </xdr:to>
    <xdr:sp macro="" textlink="">
      <xdr:nvSpPr>
        <xdr:cNvPr id="651" name="楕円 650">
          <a:extLst>
            <a:ext uri="{FF2B5EF4-FFF2-40B4-BE49-F238E27FC236}">
              <a16:creationId xmlns:a16="http://schemas.microsoft.com/office/drawing/2014/main" id="{94F803FF-8060-4BA8-AAF6-DECDC115DB55}"/>
            </a:ext>
          </a:extLst>
        </xdr:cNvPr>
        <xdr:cNvSpPr/>
      </xdr:nvSpPr>
      <xdr:spPr>
        <a:xfrm>
          <a:off x="12029440" y="100761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68580</xdr:rowOff>
    </xdr:from>
    <xdr:to>
      <xdr:col>76</xdr:col>
      <xdr:colOff>114300</xdr:colOff>
      <xdr:row>60</xdr:row>
      <xdr:rowOff>133894</xdr:rowOff>
    </xdr:to>
    <xdr:cxnSp macro="">
      <xdr:nvCxnSpPr>
        <xdr:cNvPr id="652" name="直線コネクタ 651">
          <a:extLst>
            <a:ext uri="{FF2B5EF4-FFF2-40B4-BE49-F238E27FC236}">
              <a16:creationId xmlns:a16="http://schemas.microsoft.com/office/drawing/2014/main" id="{8311DB98-C619-4DE1-85F5-7C58CD356D04}"/>
            </a:ext>
          </a:extLst>
        </xdr:cNvPr>
        <xdr:cNvCxnSpPr/>
      </xdr:nvCxnSpPr>
      <xdr:spPr>
        <a:xfrm>
          <a:off x="12072620" y="10126980"/>
          <a:ext cx="78232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133713</xdr:rowOff>
    </xdr:from>
    <xdr:to>
      <xdr:col>67</xdr:col>
      <xdr:colOff>101600</xdr:colOff>
      <xdr:row>60</xdr:row>
      <xdr:rowOff>63863</xdr:rowOff>
    </xdr:to>
    <xdr:sp macro="" textlink="">
      <xdr:nvSpPr>
        <xdr:cNvPr id="653" name="楕円 652">
          <a:extLst>
            <a:ext uri="{FF2B5EF4-FFF2-40B4-BE49-F238E27FC236}">
              <a16:creationId xmlns:a16="http://schemas.microsoft.com/office/drawing/2014/main" id="{9235F754-7804-4F03-8D30-F8D12ADA760B}"/>
            </a:ext>
          </a:extLst>
        </xdr:cNvPr>
        <xdr:cNvSpPr/>
      </xdr:nvSpPr>
      <xdr:spPr>
        <a:xfrm>
          <a:off x="11231880" y="100244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13063</xdr:rowOff>
    </xdr:from>
    <xdr:to>
      <xdr:col>71</xdr:col>
      <xdr:colOff>177800</xdr:colOff>
      <xdr:row>60</xdr:row>
      <xdr:rowOff>68580</xdr:rowOff>
    </xdr:to>
    <xdr:cxnSp macro="">
      <xdr:nvCxnSpPr>
        <xdr:cNvPr id="654" name="直線コネクタ 653">
          <a:extLst>
            <a:ext uri="{FF2B5EF4-FFF2-40B4-BE49-F238E27FC236}">
              <a16:creationId xmlns:a16="http://schemas.microsoft.com/office/drawing/2014/main" id="{BEF618DE-AD9B-4650-975D-FB4448180DE9}"/>
            </a:ext>
          </a:extLst>
        </xdr:cNvPr>
        <xdr:cNvCxnSpPr/>
      </xdr:nvCxnSpPr>
      <xdr:spPr>
        <a:xfrm>
          <a:off x="11282680" y="10071463"/>
          <a:ext cx="78994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655" name="n_1aveValue【学校施設】&#10;有形固定資産減価償却率">
          <a:extLst>
            <a:ext uri="{FF2B5EF4-FFF2-40B4-BE49-F238E27FC236}">
              <a16:creationId xmlns:a16="http://schemas.microsoft.com/office/drawing/2014/main" id="{DE163352-FBEE-4B73-8113-097B40122138}"/>
            </a:ext>
          </a:extLst>
        </xdr:cNvPr>
        <xdr:cNvSpPr txBox="1"/>
      </xdr:nvSpPr>
      <xdr:spPr>
        <a:xfrm>
          <a:off x="134372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126110</xdr:rowOff>
    </xdr:from>
    <xdr:ext cx="405111" cy="259045"/>
    <xdr:sp macro="" textlink="">
      <xdr:nvSpPr>
        <xdr:cNvPr id="656" name="n_2aveValue【学校施設】&#10;有形固定資産減価償却率">
          <a:extLst>
            <a:ext uri="{FF2B5EF4-FFF2-40B4-BE49-F238E27FC236}">
              <a16:creationId xmlns:a16="http://schemas.microsoft.com/office/drawing/2014/main" id="{0BAC5FE0-018C-455A-A67D-4CE57FB36B95}"/>
            </a:ext>
          </a:extLst>
        </xdr:cNvPr>
        <xdr:cNvSpPr txBox="1"/>
      </xdr:nvSpPr>
      <xdr:spPr>
        <a:xfrm>
          <a:off x="12675244" y="9849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93453</xdr:rowOff>
    </xdr:from>
    <xdr:ext cx="405111" cy="259045"/>
    <xdr:sp macro="" textlink="">
      <xdr:nvSpPr>
        <xdr:cNvPr id="657" name="n_3aveValue【学校施設】&#10;有形固定資産減価償却率">
          <a:extLst>
            <a:ext uri="{FF2B5EF4-FFF2-40B4-BE49-F238E27FC236}">
              <a16:creationId xmlns:a16="http://schemas.microsoft.com/office/drawing/2014/main" id="{497A33BA-A8A8-4262-842A-E14500575553}"/>
            </a:ext>
          </a:extLst>
        </xdr:cNvPr>
        <xdr:cNvSpPr txBox="1"/>
      </xdr:nvSpPr>
      <xdr:spPr>
        <a:xfrm>
          <a:off x="11900544" y="9816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94178</xdr:rowOff>
    </xdr:from>
    <xdr:ext cx="405111" cy="259045"/>
    <xdr:sp macro="" textlink="">
      <xdr:nvSpPr>
        <xdr:cNvPr id="658" name="n_4aveValue【学校施設】&#10;有形固定資産減価償却率">
          <a:extLst>
            <a:ext uri="{FF2B5EF4-FFF2-40B4-BE49-F238E27FC236}">
              <a16:creationId xmlns:a16="http://schemas.microsoft.com/office/drawing/2014/main" id="{8981B1FA-EF8F-4698-BFC5-368191AA9F8D}"/>
            </a:ext>
          </a:extLst>
        </xdr:cNvPr>
        <xdr:cNvSpPr txBox="1"/>
      </xdr:nvSpPr>
      <xdr:spPr>
        <a:xfrm>
          <a:off x="11102984" y="10152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69686</xdr:rowOff>
    </xdr:from>
    <xdr:ext cx="405111" cy="259045"/>
    <xdr:sp macro="" textlink="">
      <xdr:nvSpPr>
        <xdr:cNvPr id="659" name="n_1mainValue【学校施設】&#10;有形固定資産減価償却率">
          <a:extLst>
            <a:ext uri="{FF2B5EF4-FFF2-40B4-BE49-F238E27FC236}">
              <a16:creationId xmlns:a16="http://schemas.microsoft.com/office/drawing/2014/main" id="{2E45672C-9F95-48BD-B951-F266CE20D3DC}"/>
            </a:ext>
          </a:extLst>
        </xdr:cNvPr>
        <xdr:cNvSpPr txBox="1"/>
      </xdr:nvSpPr>
      <xdr:spPr>
        <a:xfrm>
          <a:off x="13437244" y="10295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4371</xdr:rowOff>
    </xdr:from>
    <xdr:ext cx="405111" cy="259045"/>
    <xdr:sp macro="" textlink="">
      <xdr:nvSpPr>
        <xdr:cNvPr id="660" name="n_2mainValue【学校施設】&#10;有形固定資産減価償却率">
          <a:extLst>
            <a:ext uri="{FF2B5EF4-FFF2-40B4-BE49-F238E27FC236}">
              <a16:creationId xmlns:a16="http://schemas.microsoft.com/office/drawing/2014/main" id="{C5897A40-7A3C-4409-BD23-C14321863B2C}"/>
            </a:ext>
          </a:extLst>
        </xdr:cNvPr>
        <xdr:cNvSpPr txBox="1"/>
      </xdr:nvSpPr>
      <xdr:spPr>
        <a:xfrm>
          <a:off x="12675244" y="10230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110507</xdr:rowOff>
    </xdr:from>
    <xdr:ext cx="405111" cy="259045"/>
    <xdr:sp macro="" textlink="">
      <xdr:nvSpPr>
        <xdr:cNvPr id="661" name="n_3mainValue【学校施設】&#10;有形固定資産減価償却率">
          <a:extLst>
            <a:ext uri="{FF2B5EF4-FFF2-40B4-BE49-F238E27FC236}">
              <a16:creationId xmlns:a16="http://schemas.microsoft.com/office/drawing/2014/main" id="{96DC3864-991B-4C26-BA4C-E00A5FC97876}"/>
            </a:ext>
          </a:extLst>
        </xdr:cNvPr>
        <xdr:cNvSpPr txBox="1"/>
      </xdr:nvSpPr>
      <xdr:spPr>
        <a:xfrm>
          <a:off x="11900544" y="1016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80390</xdr:rowOff>
    </xdr:from>
    <xdr:ext cx="405111" cy="259045"/>
    <xdr:sp macro="" textlink="">
      <xdr:nvSpPr>
        <xdr:cNvPr id="662" name="n_4mainValue【学校施設】&#10;有形固定資産減価償却率">
          <a:extLst>
            <a:ext uri="{FF2B5EF4-FFF2-40B4-BE49-F238E27FC236}">
              <a16:creationId xmlns:a16="http://schemas.microsoft.com/office/drawing/2014/main" id="{F4FBBE0B-D96F-4B3D-8386-948B9F5197AA}"/>
            </a:ext>
          </a:extLst>
        </xdr:cNvPr>
        <xdr:cNvSpPr txBox="1"/>
      </xdr:nvSpPr>
      <xdr:spPr>
        <a:xfrm>
          <a:off x="11102984" y="9803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FE088690-7BA8-4301-8CF3-1C55DC96AB06}"/>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0D9D923C-38AC-4E01-9B72-A7C3DD76DFB4}"/>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8E92BC65-362D-406E-9E67-F92F378492D6}"/>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3F7690BD-D329-4A5E-BDE7-990041E22CFC}"/>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35A7F3FC-562A-409E-B37C-379EEFC1BAE9}"/>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C4A8C518-7BD6-4EA7-8F7E-C23BA8EC1D84}"/>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838269D8-1C5F-44B9-AAB8-8CC1FFA2F7DB}"/>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E330D1EE-AB7E-4653-942E-DD6DC77DFA5D}"/>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3A4F7495-9535-4C12-8002-4644BCF4B77B}"/>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B80C673D-3055-46D0-90B5-B5ED7A286F7C}"/>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3" name="テキスト ボックス 672">
          <a:extLst>
            <a:ext uri="{FF2B5EF4-FFF2-40B4-BE49-F238E27FC236}">
              <a16:creationId xmlns:a16="http://schemas.microsoft.com/office/drawing/2014/main" id="{C388E6B5-AE5F-43BF-BD05-4751D5CEDF86}"/>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6163E3B1-4396-417D-8F76-169313DFA7A7}"/>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C6EA715A-73A4-450D-9011-00E7101C10E4}"/>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72778D65-76B4-4DAE-A746-893B0AA185A1}"/>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B735AB3C-C3D3-453A-B922-1F7D5C367262}"/>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91205FA9-F48C-44A6-A47A-CDF503C34726}"/>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a:extLst>
            <a:ext uri="{FF2B5EF4-FFF2-40B4-BE49-F238E27FC236}">
              <a16:creationId xmlns:a16="http://schemas.microsoft.com/office/drawing/2014/main" id="{68C1A656-E0A7-47EB-990E-AEE8B90163AB}"/>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B09D45C2-642D-40A3-ADC4-80932F75B37D}"/>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a:extLst>
            <a:ext uri="{FF2B5EF4-FFF2-40B4-BE49-F238E27FC236}">
              <a16:creationId xmlns:a16="http://schemas.microsoft.com/office/drawing/2014/main" id="{7F7484C7-4AE6-4E36-A71B-AA95789E0772}"/>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2181DA0C-4195-4014-AECC-BB19A2EB5133}"/>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a:extLst>
            <a:ext uri="{FF2B5EF4-FFF2-40B4-BE49-F238E27FC236}">
              <a16:creationId xmlns:a16="http://schemas.microsoft.com/office/drawing/2014/main" id="{CFC4218F-9235-4E7A-83AB-BA600206D9F7}"/>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37E4932D-37F6-4245-9CF6-41D9FA5D5013}"/>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5" name="テキスト ボックス 684">
          <a:extLst>
            <a:ext uri="{FF2B5EF4-FFF2-40B4-BE49-F238E27FC236}">
              <a16:creationId xmlns:a16="http://schemas.microsoft.com/office/drawing/2014/main" id="{321AEE20-D33E-4447-ABFB-0F0DA079DD00}"/>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FA0044CB-AF0D-45C2-BFC9-9FE4EF993F9D}"/>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137541</xdr:rowOff>
    </xdr:from>
    <xdr:to>
      <xdr:col>116</xdr:col>
      <xdr:colOff>62864</xdr:colOff>
      <xdr:row>63</xdr:row>
      <xdr:rowOff>93726</xdr:rowOff>
    </xdr:to>
    <xdr:cxnSp macro="">
      <xdr:nvCxnSpPr>
        <xdr:cNvPr id="687" name="直線コネクタ 686">
          <a:extLst>
            <a:ext uri="{FF2B5EF4-FFF2-40B4-BE49-F238E27FC236}">
              <a16:creationId xmlns:a16="http://schemas.microsoft.com/office/drawing/2014/main" id="{283EFFAC-94CF-4AC8-8336-03BB454466BE}"/>
            </a:ext>
          </a:extLst>
        </xdr:cNvPr>
        <xdr:cNvCxnSpPr/>
      </xdr:nvCxnSpPr>
      <xdr:spPr>
        <a:xfrm flipV="1">
          <a:off x="19509104" y="9525381"/>
          <a:ext cx="0" cy="1129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97553</xdr:rowOff>
    </xdr:from>
    <xdr:ext cx="469744" cy="259045"/>
    <xdr:sp macro="" textlink="">
      <xdr:nvSpPr>
        <xdr:cNvPr id="688" name="【学校施設】&#10;一人当たり面積最小値テキスト">
          <a:extLst>
            <a:ext uri="{FF2B5EF4-FFF2-40B4-BE49-F238E27FC236}">
              <a16:creationId xmlns:a16="http://schemas.microsoft.com/office/drawing/2014/main" id="{78ACF8F5-C6AF-40E5-AC82-CA07F92E7176}"/>
            </a:ext>
          </a:extLst>
        </xdr:cNvPr>
        <xdr:cNvSpPr txBox="1"/>
      </xdr:nvSpPr>
      <xdr:spPr>
        <a:xfrm>
          <a:off x="19547840" y="10658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93726</xdr:rowOff>
    </xdr:from>
    <xdr:to>
      <xdr:col>116</xdr:col>
      <xdr:colOff>152400</xdr:colOff>
      <xdr:row>63</xdr:row>
      <xdr:rowOff>93726</xdr:rowOff>
    </xdr:to>
    <xdr:cxnSp macro="">
      <xdr:nvCxnSpPr>
        <xdr:cNvPr id="689" name="直線コネクタ 688">
          <a:extLst>
            <a:ext uri="{FF2B5EF4-FFF2-40B4-BE49-F238E27FC236}">
              <a16:creationId xmlns:a16="http://schemas.microsoft.com/office/drawing/2014/main" id="{94F4BA74-278F-4201-BD3F-D3A6AF70292E}"/>
            </a:ext>
          </a:extLst>
        </xdr:cNvPr>
        <xdr:cNvCxnSpPr/>
      </xdr:nvCxnSpPr>
      <xdr:spPr>
        <a:xfrm>
          <a:off x="19443700" y="106550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84218</xdr:rowOff>
    </xdr:from>
    <xdr:ext cx="469744" cy="259045"/>
    <xdr:sp macro="" textlink="">
      <xdr:nvSpPr>
        <xdr:cNvPr id="690" name="【学校施設】&#10;一人当たり面積最大値テキスト">
          <a:extLst>
            <a:ext uri="{FF2B5EF4-FFF2-40B4-BE49-F238E27FC236}">
              <a16:creationId xmlns:a16="http://schemas.microsoft.com/office/drawing/2014/main" id="{08B482B5-87A6-48A8-B166-3C8F2A1AF6DB}"/>
            </a:ext>
          </a:extLst>
        </xdr:cNvPr>
        <xdr:cNvSpPr txBox="1"/>
      </xdr:nvSpPr>
      <xdr:spPr>
        <a:xfrm>
          <a:off x="19547840" y="9304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137541</xdr:rowOff>
    </xdr:from>
    <xdr:to>
      <xdr:col>116</xdr:col>
      <xdr:colOff>152400</xdr:colOff>
      <xdr:row>56</xdr:row>
      <xdr:rowOff>137541</xdr:rowOff>
    </xdr:to>
    <xdr:cxnSp macro="">
      <xdr:nvCxnSpPr>
        <xdr:cNvPr id="691" name="直線コネクタ 690">
          <a:extLst>
            <a:ext uri="{FF2B5EF4-FFF2-40B4-BE49-F238E27FC236}">
              <a16:creationId xmlns:a16="http://schemas.microsoft.com/office/drawing/2014/main" id="{AA697152-FB7D-420C-A069-66F422D930A4}"/>
            </a:ext>
          </a:extLst>
        </xdr:cNvPr>
        <xdr:cNvCxnSpPr/>
      </xdr:nvCxnSpPr>
      <xdr:spPr>
        <a:xfrm>
          <a:off x="19443700" y="95253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93743</xdr:rowOff>
    </xdr:from>
    <xdr:ext cx="469744" cy="259045"/>
    <xdr:sp macro="" textlink="">
      <xdr:nvSpPr>
        <xdr:cNvPr id="692" name="【学校施設】&#10;一人当たり面積平均値テキスト">
          <a:extLst>
            <a:ext uri="{FF2B5EF4-FFF2-40B4-BE49-F238E27FC236}">
              <a16:creationId xmlns:a16="http://schemas.microsoft.com/office/drawing/2014/main" id="{5100D1D0-812F-45A9-AF0E-52F95A681559}"/>
            </a:ext>
          </a:extLst>
        </xdr:cNvPr>
        <xdr:cNvSpPr txBox="1"/>
      </xdr:nvSpPr>
      <xdr:spPr>
        <a:xfrm>
          <a:off x="19547840" y="103197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115316</xdr:rowOff>
    </xdr:from>
    <xdr:to>
      <xdr:col>116</xdr:col>
      <xdr:colOff>114300</xdr:colOff>
      <xdr:row>62</xdr:row>
      <xdr:rowOff>45466</xdr:rowOff>
    </xdr:to>
    <xdr:sp macro="" textlink="">
      <xdr:nvSpPr>
        <xdr:cNvPr id="693" name="フローチャート: 判断 692">
          <a:extLst>
            <a:ext uri="{FF2B5EF4-FFF2-40B4-BE49-F238E27FC236}">
              <a16:creationId xmlns:a16="http://schemas.microsoft.com/office/drawing/2014/main" id="{26C801F8-55CC-44E3-A2CD-F2B0499205A2}"/>
            </a:ext>
          </a:extLst>
        </xdr:cNvPr>
        <xdr:cNvSpPr/>
      </xdr:nvSpPr>
      <xdr:spPr>
        <a:xfrm>
          <a:off x="19458940" y="103413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123317</xdr:rowOff>
    </xdr:from>
    <xdr:to>
      <xdr:col>112</xdr:col>
      <xdr:colOff>38100</xdr:colOff>
      <xdr:row>62</xdr:row>
      <xdr:rowOff>53467</xdr:rowOff>
    </xdr:to>
    <xdr:sp macro="" textlink="">
      <xdr:nvSpPr>
        <xdr:cNvPr id="694" name="フローチャート: 判断 693">
          <a:extLst>
            <a:ext uri="{FF2B5EF4-FFF2-40B4-BE49-F238E27FC236}">
              <a16:creationId xmlns:a16="http://schemas.microsoft.com/office/drawing/2014/main" id="{EAFF0974-4438-4B8C-A040-BA8F24CE54DB}"/>
            </a:ext>
          </a:extLst>
        </xdr:cNvPr>
        <xdr:cNvSpPr/>
      </xdr:nvSpPr>
      <xdr:spPr>
        <a:xfrm>
          <a:off x="18735040" y="103493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144272</xdr:rowOff>
    </xdr:from>
    <xdr:to>
      <xdr:col>107</xdr:col>
      <xdr:colOff>101600</xdr:colOff>
      <xdr:row>62</xdr:row>
      <xdr:rowOff>74422</xdr:rowOff>
    </xdr:to>
    <xdr:sp macro="" textlink="">
      <xdr:nvSpPr>
        <xdr:cNvPr id="695" name="フローチャート: 判断 694">
          <a:extLst>
            <a:ext uri="{FF2B5EF4-FFF2-40B4-BE49-F238E27FC236}">
              <a16:creationId xmlns:a16="http://schemas.microsoft.com/office/drawing/2014/main" id="{94F37854-138E-49D9-AA53-512AA2E86F2F}"/>
            </a:ext>
          </a:extLst>
        </xdr:cNvPr>
        <xdr:cNvSpPr/>
      </xdr:nvSpPr>
      <xdr:spPr>
        <a:xfrm>
          <a:off x="17937480" y="103703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159131</xdr:rowOff>
    </xdr:from>
    <xdr:to>
      <xdr:col>102</xdr:col>
      <xdr:colOff>165100</xdr:colOff>
      <xdr:row>62</xdr:row>
      <xdr:rowOff>89281</xdr:rowOff>
    </xdr:to>
    <xdr:sp macro="" textlink="">
      <xdr:nvSpPr>
        <xdr:cNvPr id="696" name="フローチャート: 判断 695">
          <a:extLst>
            <a:ext uri="{FF2B5EF4-FFF2-40B4-BE49-F238E27FC236}">
              <a16:creationId xmlns:a16="http://schemas.microsoft.com/office/drawing/2014/main" id="{9FEB347A-3955-45D4-8424-7C46D1E347A9}"/>
            </a:ext>
          </a:extLst>
        </xdr:cNvPr>
        <xdr:cNvSpPr/>
      </xdr:nvSpPr>
      <xdr:spPr>
        <a:xfrm>
          <a:off x="17162780" y="103851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28829</xdr:rowOff>
    </xdr:from>
    <xdr:to>
      <xdr:col>98</xdr:col>
      <xdr:colOff>38100</xdr:colOff>
      <xdr:row>60</xdr:row>
      <xdr:rowOff>130429</xdr:rowOff>
    </xdr:to>
    <xdr:sp macro="" textlink="">
      <xdr:nvSpPr>
        <xdr:cNvPr id="697" name="フローチャート: 判断 696">
          <a:extLst>
            <a:ext uri="{FF2B5EF4-FFF2-40B4-BE49-F238E27FC236}">
              <a16:creationId xmlns:a16="http://schemas.microsoft.com/office/drawing/2014/main" id="{21F4DB28-0388-46BC-B47A-F89833BE8657}"/>
            </a:ext>
          </a:extLst>
        </xdr:cNvPr>
        <xdr:cNvSpPr/>
      </xdr:nvSpPr>
      <xdr:spPr>
        <a:xfrm>
          <a:off x="16388080" y="100872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922FE191-B86E-4045-A810-C4EDDB53D5C2}"/>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5ED9E919-E5B0-4EE3-B656-790F4B2F545A}"/>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2D92928A-3D38-4588-965C-11779DE0581F}"/>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127290C1-7043-4A0A-8634-76DAD3199E77}"/>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125A55A5-2AE0-44B6-A022-2358CFE030C9}"/>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86741</xdr:rowOff>
    </xdr:from>
    <xdr:to>
      <xdr:col>116</xdr:col>
      <xdr:colOff>114300</xdr:colOff>
      <xdr:row>57</xdr:row>
      <xdr:rowOff>16891</xdr:rowOff>
    </xdr:to>
    <xdr:sp macro="" textlink="">
      <xdr:nvSpPr>
        <xdr:cNvPr id="703" name="楕円 702">
          <a:extLst>
            <a:ext uri="{FF2B5EF4-FFF2-40B4-BE49-F238E27FC236}">
              <a16:creationId xmlns:a16="http://schemas.microsoft.com/office/drawing/2014/main" id="{5AE73CC5-503A-4731-835C-471B42AB9D9E}"/>
            </a:ext>
          </a:extLst>
        </xdr:cNvPr>
        <xdr:cNvSpPr/>
      </xdr:nvSpPr>
      <xdr:spPr>
        <a:xfrm>
          <a:off x="19458940" y="94745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39768</xdr:rowOff>
    </xdr:from>
    <xdr:ext cx="469744" cy="259045"/>
    <xdr:sp macro="" textlink="">
      <xdr:nvSpPr>
        <xdr:cNvPr id="704" name="【学校施設】&#10;一人当たり面積該当値テキスト">
          <a:extLst>
            <a:ext uri="{FF2B5EF4-FFF2-40B4-BE49-F238E27FC236}">
              <a16:creationId xmlns:a16="http://schemas.microsoft.com/office/drawing/2014/main" id="{2EFB374C-2B5B-43FA-89A0-2D4D66FEA1DB}"/>
            </a:ext>
          </a:extLst>
        </xdr:cNvPr>
        <xdr:cNvSpPr txBox="1"/>
      </xdr:nvSpPr>
      <xdr:spPr>
        <a:xfrm>
          <a:off x="19547840" y="9427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121793</xdr:rowOff>
    </xdr:from>
    <xdr:to>
      <xdr:col>112</xdr:col>
      <xdr:colOff>38100</xdr:colOff>
      <xdr:row>57</xdr:row>
      <xdr:rowOff>51943</xdr:rowOff>
    </xdr:to>
    <xdr:sp macro="" textlink="">
      <xdr:nvSpPr>
        <xdr:cNvPr id="705" name="楕円 704">
          <a:extLst>
            <a:ext uri="{FF2B5EF4-FFF2-40B4-BE49-F238E27FC236}">
              <a16:creationId xmlns:a16="http://schemas.microsoft.com/office/drawing/2014/main" id="{8118EA4F-AD1A-4B22-A091-E32B365BDB1F}"/>
            </a:ext>
          </a:extLst>
        </xdr:cNvPr>
        <xdr:cNvSpPr/>
      </xdr:nvSpPr>
      <xdr:spPr>
        <a:xfrm>
          <a:off x="18735040" y="950963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56</xdr:row>
      <xdr:rowOff>137541</xdr:rowOff>
    </xdr:from>
    <xdr:to>
      <xdr:col>116</xdr:col>
      <xdr:colOff>63500</xdr:colOff>
      <xdr:row>57</xdr:row>
      <xdr:rowOff>1143</xdr:rowOff>
    </xdr:to>
    <xdr:cxnSp macro="">
      <xdr:nvCxnSpPr>
        <xdr:cNvPr id="706" name="直線コネクタ 705">
          <a:extLst>
            <a:ext uri="{FF2B5EF4-FFF2-40B4-BE49-F238E27FC236}">
              <a16:creationId xmlns:a16="http://schemas.microsoft.com/office/drawing/2014/main" id="{286003C2-B314-4583-BD2E-4CC7CFE63682}"/>
            </a:ext>
          </a:extLst>
        </xdr:cNvPr>
        <xdr:cNvCxnSpPr/>
      </xdr:nvCxnSpPr>
      <xdr:spPr>
        <a:xfrm flipV="1">
          <a:off x="18778220" y="9525381"/>
          <a:ext cx="731520" cy="3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161798</xdr:rowOff>
    </xdr:from>
    <xdr:to>
      <xdr:col>107</xdr:col>
      <xdr:colOff>101600</xdr:colOff>
      <xdr:row>57</xdr:row>
      <xdr:rowOff>91948</xdr:rowOff>
    </xdr:to>
    <xdr:sp macro="" textlink="">
      <xdr:nvSpPr>
        <xdr:cNvPr id="707" name="楕円 706">
          <a:extLst>
            <a:ext uri="{FF2B5EF4-FFF2-40B4-BE49-F238E27FC236}">
              <a16:creationId xmlns:a16="http://schemas.microsoft.com/office/drawing/2014/main" id="{529E3C75-9EE1-4D8A-80DF-15F0128A8F28}"/>
            </a:ext>
          </a:extLst>
        </xdr:cNvPr>
        <xdr:cNvSpPr/>
      </xdr:nvSpPr>
      <xdr:spPr>
        <a:xfrm>
          <a:off x="17937480" y="95496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1143</xdr:rowOff>
    </xdr:from>
    <xdr:to>
      <xdr:col>111</xdr:col>
      <xdr:colOff>177800</xdr:colOff>
      <xdr:row>57</xdr:row>
      <xdr:rowOff>41148</xdr:rowOff>
    </xdr:to>
    <xdr:cxnSp macro="">
      <xdr:nvCxnSpPr>
        <xdr:cNvPr id="708" name="直線コネクタ 707">
          <a:extLst>
            <a:ext uri="{FF2B5EF4-FFF2-40B4-BE49-F238E27FC236}">
              <a16:creationId xmlns:a16="http://schemas.microsoft.com/office/drawing/2014/main" id="{AB05B85B-9D7C-4A09-BB2D-FA4F1CF8CA03}"/>
            </a:ext>
          </a:extLst>
        </xdr:cNvPr>
        <xdr:cNvCxnSpPr/>
      </xdr:nvCxnSpPr>
      <xdr:spPr>
        <a:xfrm flipV="1">
          <a:off x="17988280" y="9556623"/>
          <a:ext cx="78994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20828</xdr:rowOff>
    </xdr:from>
    <xdr:to>
      <xdr:col>102</xdr:col>
      <xdr:colOff>165100</xdr:colOff>
      <xdr:row>57</xdr:row>
      <xdr:rowOff>122428</xdr:rowOff>
    </xdr:to>
    <xdr:sp macro="" textlink="">
      <xdr:nvSpPr>
        <xdr:cNvPr id="709" name="楕円 708">
          <a:extLst>
            <a:ext uri="{FF2B5EF4-FFF2-40B4-BE49-F238E27FC236}">
              <a16:creationId xmlns:a16="http://schemas.microsoft.com/office/drawing/2014/main" id="{36343E08-AE30-45A6-8866-BB7403D843F2}"/>
            </a:ext>
          </a:extLst>
        </xdr:cNvPr>
        <xdr:cNvSpPr/>
      </xdr:nvSpPr>
      <xdr:spPr>
        <a:xfrm>
          <a:off x="17162780" y="9576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41148</xdr:rowOff>
    </xdr:from>
    <xdr:to>
      <xdr:col>107</xdr:col>
      <xdr:colOff>50800</xdr:colOff>
      <xdr:row>57</xdr:row>
      <xdr:rowOff>71628</xdr:rowOff>
    </xdr:to>
    <xdr:cxnSp macro="">
      <xdr:nvCxnSpPr>
        <xdr:cNvPr id="710" name="直線コネクタ 709">
          <a:extLst>
            <a:ext uri="{FF2B5EF4-FFF2-40B4-BE49-F238E27FC236}">
              <a16:creationId xmlns:a16="http://schemas.microsoft.com/office/drawing/2014/main" id="{370A041C-50DB-43A2-8824-A7FCE706654A}"/>
            </a:ext>
          </a:extLst>
        </xdr:cNvPr>
        <xdr:cNvCxnSpPr/>
      </xdr:nvCxnSpPr>
      <xdr:spPr>
        <a:xfrm flipV="1">
          <a:off x="17213580" y="9596628"/>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56</xdr:row>
      <xdr:rowOff>86741</xdr:rowOff>
    </xdr:from>
    <xdr:to>
      <xdr:col>98</xdr:col>
      <xdr:colOff>38100</xdr:colOff>
      <xdr:row>57</xdr:row>
      <xdr:rowOff>16891</xdr:rowOff>
    </xdr:to>
    <xdr:sp macro="" textlink="">
      <xdr:nvSpPr>
        <xdr:cNvPr id="711" name="楕円 710">
          <a:extLst>
            <a:ext uri="{FF2B5EF4-FFF2-40B4-BE49-F238E27FC236}">
              <a16:creationId xmlns:a16="http://schemas.microsoft.com/office/drawing/2014/main" id="{03EBC0B1-D8EF-4403-A7B7-0B091DC2E52E}"/>
            </a:ext>
          </a:extLst>
        </xdr:cNvPr>
        <xdr:cNvSpPr/>
      </xdr:nvSpPr>
      <xdr:spPr>
        <a:xfrm>
          <a:off x="16388080" y="94745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137541</xdr:rowOff>
    </xdr:from>
    <xdr:to>
      <xdr:col>102</xdr:col>
      <xdr:colOff>114300</xdr:colOff>
      <xdr:row>57</xdr:row>
      <xdr:rowOff>71628</xdr:rowOff>
    </xdr:to>
    <xdr:cxnSp macro="">
      <xdr:nvCxnSpPr>
        <xdr:cNvPr id="712" name="直線コネクタ 711">
          <a:extLst>
            <a:ext uri="{FF2B5EF4-FFF2-40B4-BE49-F238E27FC236}">
              <a16:creationId xmlns:a16="http://schemas.microsoft.com/office/drawing/2014/main" id="{8210BDE7-EE0A-4570-93DF-CE0E61AD95A4}"/>
            </a:ext>
          </a:extLst>
        </xdr:cNvPr>
        <xdr:cNvCxnSpPr/>
      </xdr:nvCxnSpPr>
      <xdr:spPr>
        <a:xfrm>
          <a:off x="16431260" y="9525381"/>
          <a:ext cx="782320" cy="101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44594</xdr:rowOff>
    </xdr:from>
    <xdr:ext cx="469744" cy="259045"/>
    <xdr:sp macro="" textlink="">
      <xdr:nvSpPr>
        <xdr:cNvPr id="713" name="n_1aveValue【学校施設】&#10;一人当たり面積">
          <a:extLst>
            <a:ext uri="{FF2B5EF4-FFF2-40B4-BE49-F238E27FC236}">
              <a16:creationId xmlns:a16="http://schemas.microsoft.com/office/drawing/2014/main" id="{A0585DF2-1BD7-4889-BCD5-A0602ADAAE47}"/>
            </a:ext>
          </a:extLst>
        </xdr:cNvPr>
        <xdr:cNvSpPr txBox="1"/>
      </xdr:nvSpPr>
      <xdr:spPr>
        <a:xfrm>
          <a:off x="18561127" y="10438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65549</xdr:rowOff>
    </xdr:from>
    <xdr:ext cx="469744" cy="259045"/>
    <xdr:sp macro="" textlink="">
      <xdr:nvSpPr>
        <xdr:cNvPr id="714" name="n_2aveValue【学校施設】&#10;一人当たり面積">
          <a:extLst>
            <a:ext uri="{FF2B5EF4-FFF2-40B4-BE49-F238E27FC236}">
              <a16:creationId xmlns:a16="http://schemas.microsoft.com/office/drawing/2014/main" id="{6B16FE96-DC0C-4725-B18C-B86DF12F64DC}"/>
            </a:ext>
          </a:extLst>
        </xdr:cNvPr>
        <xdr:cNvSpPr txBox="1"/>
      </xdr:nvSpPr>
      <xdr:spPr>
        <a:xfrm>
          <a:off x="17776267" y="10459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80408</xdr:rowOff>
    </xdr:from>
    <xdr:ext cx="469744" cy="259045"/>
    <xdr:sp macro="" textlink="">
      <xdr:nvSpPr>
        <xdr:cNvPr id="715" name="n_3aveValue【学校施設】&#10;一人当たり面積">
          <a:extLst>
            <a:ext uri="{FF2B5EF4-FFF2-40B4-BE49-F238E27FC236}">
              <a16:creationId xmlns:a16="http://schemas.microsoft.com/office/drawing/2014/main" id="{E9089688-6BE8-4B09-9937-473A39B54AC4}"/>
            </a:ext>
          </a:extLst>
        </xdr:cNvPr>
        <xdr:cNvSpPr txBox="1"/>
      </xdr:nvSpPr>
      <xdr:spPr>
        <a:xfrm>
          <a:off x="17001567" y="10474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121556</xdr:rowOff>
    </xdr:from>
    <xdr:ext cx="469744" cy="259045"/>
    <xdr:sp macro="" textlink="">
      <xdr:nvSpPr>
        <xdr:cNvPr id="716" name="n_4aveValue【学校施設】&#10;一人当たり面積">
          <a:extLst>
            <a:ext uri="{FF2B5EF4-FFF2-40B4-BE49-F238E27FC236}">
              <a16:creationId xmlns:a16="http://schemas.microsoft.com/office/drawing/2014/main" id="{3DD19FE0-EA3A-41AB-B210-BADFF3CE392D}"/>
            </a:ext>
          </a:extLst>
        </xdr:cNvPr>
        <xdr:cNvSpPr txBox="1"/>
      </xdr:nvSpPr>
      <xdr:spPr>
        <a:xfrm>
          <a:off x="16226867" y="10179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55</xdr:row>
      <xdr:rowOff>68470</xdr:rowOff>
    </xdr:from>
    <xdr:ext cx="469744" cy="259045"/>
    <xdr:sp macro="" textlink="">
      <xdr:nvSpPr>
        <xdr:cNvPr id="717" name="n_1mainValue【学校施設】&#10;一人当たり面積">
          <a:extLst>
            <a:ext uri="{FF2B5EF4-FFF2-40B4-BE49-F238E27FC236}">
              <a16:creationId xmlns:a16="http://schemas.microsoft.com/office/drawing/2014/main" id="{2F71829B-D624-419E-A9B1-A32ACF9657E1}"/>
            </a:ext>
          </a:extLst>
        </xdr:cNvPr>
        <xdr:cNvSpPr txBox="1"/>
      </xdr:nvSpPr>
      <xdr:spPr>
        <a:xfrm>
          <a:off x="18561127" y="9288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55</xdr:row>
      <xdr:rowOff>108475</xdr:rowOff>
    </xdr:from>
    <xdr:ext cx="469744" cy="259045"/>
    <xdr:sp macro="" textlink="">
      <xdr:nvSpPr>
        <xdr:cNvPr id="718" name="n_2mainValue【学校施設】&#10;一人当たり面積">
          <a:extLst>
            <a:ext uri="{FF2B5EF4-FFF2-40B4-BE49-F238E27FC236}">
              <a16:creationId xmlns:a16="http://schemas.microsoft.com/office/drawing/2014/main" id="{25AD23FE-B110-4E06-8FDD-1D8A95AB3193}"/>
            </a:ext>
          </a:extLst>
        </xdr:cNvPr>
        <xdr:cNvSpPr txBox="1"/>
      </xdr:nvSpPr>
      <xdr:spPr>
        <a:xfrm>
          <a:off x="17776267" y="932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55</xdr:row>
      <xdr:rowOff>138955</xdr:rowOff>
    </xdr:from>
    <xdr:ext cx="469744" cy="259045"/>
    <xdr:sp macro="" textlink="">
      <xdr:nvSpPr>
        <xdr:cNvPr id="719" name="n_3mainValue【学校施設】&#10;一人当たり面積">
          <a:extLst>
            <a:ext uri="{FF2B5EF4-FFF2-40B4-BE49-F238E27FC236}">
              <a16:creationId xmlns:a16="http://schemas.microsoft.com/office/drawing/2014/main" id="{BB20D7E8-78C7-441B-996C-938C6B04B5EA}"/>
            </a:ext>
          </a:extLst>
        </xdr:cNvPr>
        <xdr:cNvSpPr txBox="1"/>
      </xdr:nvSpPr>
      <xdr:spPr>
        <a:xfrm>
          <a:off x="17001567" y="9359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55</xdr:row>
      <xdr:rowOff>33418</xdr:rowOff>
    </xdr:from>
    <xdr:ext cx="469744" cy="259045"/>
    <xdr:sp macro="" textlink="">
      <xdr:nvSpPr>
        <xdr:cNvPr id="720" name="n_4mainValue【学校施設】&#10;一人当たり面積">
          <a:extLst>
            <a:ext uri="{FF2B5EF4-FFF2-40B4-BE49-F238E27FC236}">
              <a16:creationId xmlns:a16="http://schemas.microsoft.com/office/drawing/2014/main" id="{9F587CD9-F5FA-41F7-B99A-4B7E6CA797E3}"/>
            </a:ext>
          </a:extLst>
        </xdr:cNvPr>
        <xdr:cNvSpPr txBox="1"/>
      </xdr:nvSpPr>
      <xdr:spPr>
        <a:xfrm>
          <a:off x="16226867" y="9253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F53E8E6C-609A-4F22-B793-D29657F3F89E}"/>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40450D78-F0B2-4065-B289-B52E7D5A3A18}"/>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AD4AD3B3-A0C2-4475-842E-300ED7ECCB7F}"/>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D63F5759-1F1B-4A2D-87B0-5286907D0D92}"/>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69715C3F-DF48-4336-B98B-39117D5996E1}"/>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FC75C957-A8EC-4B7A-8E88-F79BCAFAAA3F}"/>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40317BC9-5C51-4C55-A1A9-B85C2C293E05}"/>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1DB22BC3-E58F-4E89-8ECF-5DF2E79021AC}"/>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9" name="テキスト ボックス 728">
          <a:extLst>
            <a:ext uri="{FF2B5EF4-FFF2-40B4-BE49-F238E27FC236}">
              <a16:creationId xmlns:a16="http://schemas.microsoft.com/office/drawing/2014/main" id="{F76B4F73-99B3-4753-9B44-423E8A6C4093}"/>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a:extLst>
            <a:ext uri="{FF2B5EF4-FFF2-40B4-BE49-F238E27FC236}">
              <a16:creationId xmlns:a16="http://schemas.microsoft.com/office/drawing/2014/main" id="{B9F0E6E8-467A-4307-9498-65DEB3076BF3}"/>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1" name="テキスト ボックス 730">
          <a:extLst>
            <a:ext uri="{FF2B5EF4-FFF2-40B4-BE49-F238E27FC236}">
              <a16:creationId xmlns:a16="http://schemas.microsoft.com/office/drawing/2014/main" id="{1ACF2F55-0805-4A38-B95A-41057DC05D4C}"/>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2" name="直線コネクタ 731">
          <a:extLst>
            <a:ext uri="{FF2B5EF4-FFF2-40B4-BE49-F238E27FC236}">
              <a16:creationId xmlns:a16="http://schemas.microsoft.com/office/drawing/2014/main" id="{7988E5C3-6916-4032-AF96-A593C81A2E27}"/>
            </a:ext>
          </a:extLst>
        </xdr:cNvPr>
        <xdr:cNvCxnSpPr/>
      </xdr:nvCxnSpPr>
      <xdr:spPr>
        <a:xfrm>
          <a:off x="10960100" y="14455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733" name="テキスト ボックス 732">
          <a:extLst>
            <a:ext uri="{FF2B5EF4-FFF2-40B4-BE49-F238E27FC236}">
              <a16:creationId xmlns:a16="http://schemas.microsoft.com/office/drawing/2014/main" id="{0DCACF77-6DB1-4CBB-86F9-D6D9E6A73B11}"/>
            </a:ext>
          </a:extLst>
        </xdr:cNvPr>
        <xdr:cNvSpPr txBox="1"/>
      </xdr:nvSpPr>
      <xdr:spPr>
        <a:xfrm>
          <a:off x="105615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34" name="直線コネクタ 733">
          <a:extLst>
            <a:ext uri="{FF2B5EF4-FFF2-40B4-BE49-F238E27FC236}">
              <a16:creationId xmlns:a16="http://schemas.microsoft.com/office/drawing/2014/main" id="{B225CD6A-C1D9-4024-8E2B-209EC03D2E76}"/>
            </a:ext>
          </a:extLst>
        </xdr:cNvPr>
        <xdr:cNvCxnSpPr/>
      </xdr:nvCxnSpPr>
      <xdr:spPr>
        <a:xfrm>
          <a:off x="10960100" y="140093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35" name="テキスト ボックス 734">
          <a:extLst>
            <a:ext uri="{FF2B5EF4-FFF2-40B4-BE49-F238E27FC236}">
              <a16:creationId xmlns:a16="http://schemas.microsoft.com/office/drawing/2014/main" id="{E39E0014-CE78-4F7E-9045-145A2F1C4A83}"/>
            </a:ext>
          </a:extLst>
        </xdr:cNvPr>
        <xdr:cNvSpPr txBox="1"/>
      </xdr:nvSpPr>
      <xdr:spPr>
        <a:xfrm>
          <a:off x="1060276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36" name="直線コネクタ 735">
          <a:extLst>
            <a:ext uri="{FF2B5EF4-FFF2-40B4-BE49-F238E27FC236}">
              <a16:creationId xmlns:a16="http://schemas.microsoft.com/office/drawing/2014/main" id="{5FAE781C-CF3A-4D74-967E-FC6993B8BFA4}"/>
            </a:ext>
          </a:extLst>
        </xdr:cNvPr>
        <xdr:cNvCxnSpPr/>
      </xdr:nvCxnSpPr>
      <xdr:spPr>
        <a:xfrm>
          <a:off x="10960100" y="13563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37" name="テキスト ボックス 736">
          <a:extLst>
            <a:ext uri="{FF2B5EF4-FFF2-40B4-BE49-F238E27FC236}">
              <a16:creationId xmlns:a16="http://schemas.microsoft.com/office/drawing/2014/main" id="{3AF456F4-A7D1-4F22-9EBB-D9D0D10A2A88}"/>
            </a:ext>
          </a:extLst>
        </xdr:cNvPr>
        <xdr:cNvSpPr txBox="1"/>
      </xdr:nvSpPr>
      <xdr:spPr>
        <a:xfrm>
          <a:off x="1060276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38" name="直線コネクタ 737">
          <a:extLst>
            <a:ext uri="{FF2B5EF4-FFF2-40B4-BE49-F238E27FC236}">
              <a16:creationId xmlns:a16="http://schemas.microsoft.com/office/drawing/2014/main" id="{0EB02BFD-7212-40A7-9A86-AF09FA79761B}"/>
            </a:ext>
          </a:extLst>
        </xdr:cNvPr>
        <xdr:cNvCxnSpPr/>
      </xdr:nvCxnSpPr>
      <xdr:spPr>
        <a:xfrm>
          <a:off x="10960100" y="131140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39" name="テキスト ボックス 738">
          <a:extLst>
            <a:ext uri="{FF2B5EF4-FFF2-40B4-BE49-F238E27FC236}">
              <a16:creationId xmlns:a16="http://schemas.microsoft.com/office/drawing/2014/main" id="{EF4A5C81-03D1-44E2-BE5A-D0608CF6F3E3}"/>
            </a:ext>
          </a:extLst>
        </xdr:cNvPr>
        <xdr:cNvSpPr txBox="1"/>
      </xdr:nvSpPr>
      <xdr:spPr>
        <a:xfrm>
          <a:off x="1060276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0" name="直線コネクタ 739">
          <a:extLst>
            <a:ext uri="{FF2B5EF4-FFF2-40B4-BE49-F238E27FC236}">
              <a16:creationId xmlns:a16="http://schemas.microsoft.com/office/drawing/2014/main" id="{99584BF8-24CA-4AD3-ADD3-36768A66A2C6}"/>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41" name="テキスト ボックス 740">
          <a:extLst>
            <a:ext uri="{FF2B5EF4-FFF2-40B4-BE49-F238E27FC236}">
              <a16:creationId xmlns:a16="http://schemas.microsoft.com/office/drawing/2014/main" id="{0E3C85A2-D268-4DD2-A664-70ACA68BFF8D}"/>
            </a:ext>
          </a:extLst>
        </xdr:cNvPr>
        <xdr:cNvSpPr txBox="1"/>
      </xdr:nvSpPr>
      <xdr:spPr>
        <a:xfrm>
          <a:off x="1060276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2" name="【児童館】&#10;有形固定資産減価償却率グラフ枠">
          <a:extLst>
            <a:ext uri="{FF2B5EF4-FFF2-40B4-BE49-F238E27FC236}">
              <a16:creationId xmlns:a16="http://schemas.microsoft.com/office/drawing/2014/main" id="{E6C3333E-D495-4425-9524-54CFDC2E5DEC}"/>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136398</xdr:rowOff>
    </xdr:from>
    <xdr:to>
      <xdr:col>85</xdr:col>
      <xdr:colOff>126364</xdr:colOff>
      <xdr:row>86</xdr:row>
      <xdr:rowOff>10668</xdr:rowOff>
    </xdr:to>
    <xdr:cxnSp macro="">
      <xdr:nvCxnSpPr>
        <xdr:cNvPr id="743" name="直線コネクタ 742">
          <a:extLst>
            <a:ext uri="{FF2B5EF4-FFF2-40B4-BE49-F238E27FC236}">
              <a16:creationId xmlns:a16="http://schemas.microsoft.com/office/drawing/2014/main" id="{E365E569-617F-40EA-A2C8-4E4D6819734B}"/>
            </a:ext>
          </a:extLst>
        </xdr:cNvPr>
        <xdr:cNvCxnSpPr/>
      </xdr:nvCxnSpPr>
      <xdr:spPr>
        <a:xfrm flipV="1">
          <a:off x="14375764" y="13212318"/>
          <a:ext cx="0" cy="1215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14495</xdr:rowOff>
    </xdr:from>
    <xdr:ext cx="405111" cy="259045"/>
    <xdr:sp macro="" textlink="">
      <xdr:nvSpPr>
        <xdr:cNvPr id="744" name="【児童館】&#10;有形固定資産減価償却率最小値テキスト">
          <a:extLst>
            <a:ext uri="{FF2B5EF4-FFF2-40B4-BE49-F238E27FC236}">
              <a16:creationId xmlns:a16="http://schemas.microsoft.com/office/drawing/2014/main" id="{19054A67-5C56-4118-B34A-9538FBA5DAF8}"/>
            </a:ext>
          </a:extLst>
        </xdr:cNvPr>
        <xdr:cNvSpPr txBox="1"/>
      </xdr:nvSpPr>
      <xdr:spPr>
        <a:xfrm>
          <a:off x="14414500" y="1443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10668</xdr:rowOff>
    </xdr:from>
    <xdr:to>
      <xdr:col>86</xdr:col>
      <xdr:colOff>25400</xdr:colOff>
      <xdr:row>86</xdr:row>
      <xdr:rowOff>10668</xdr:rowOff>
    </xdr:to>
    <xdr:cxnSp macro="">
      <xdr:nvCxnSpPr>
        <xdr:cNvPr id="745" name="直線コネクタ 744">
          <a:extLst>
            <a:ext uri="{FF2B5EF4-FFF2-40B4-BE49-F238E27FC236}">
              <a16:creationId xmlns:a16="http://schemas.microsoft.com/office/drawing/2014/main" id="{8835A924-9DD5-4D58-9DCA-FFA7E81B22C3}"/>
            </a:ext>
          </a:extLst>
        </xdr:cNvPr>
        <xdr:cNvCxnSpPr/>
      </xdr:nvCxnSpPr>
      <xdr:spPr>
        <a:xfrm>
          <a:off x="14287500" y="144277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83075</xdr:rowOff>
    </xdr:from>
    <xdr:ext cx="405111" cy="259045"/>
    <xdr:sp macro="" textlink="">
      <xdr:nvSpPr>
        <xdr:cNvPr id="746" name="【児童館】&#10;有形固定資産減価償却率最大値テキスト">
          <a:extLst>
            <a:ext uri="{FF2B5EF4-FFF2-40B4-BE49-F238E27FC236}">
              <a16:creationId xmlns:a16="http://schemas.microsoft.com/office/drawing/2014/main" id="{836DF94C-7857-4B4C-B800-1E3A8FCA509E}"/>
            </a:ext>
          </a:extLst>
        </xdr:cNvPr>
        <xdr:cNvSpPr txBox="1"/>
      </xdr:nvSpPr>
      <xdr:spPr>
        <a:xfrm>
          <a:off x="14414500" y="12991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136398</xdr:rowOff>
    </xdr:from>
    <xdr:to>
      <xdr:col>86</xdr:col>
      <xdr:colOff>25400</xdr:colOff>
      <xdr:row>78</xdr:row>
      <xdr:rowOff>136398</xdr:rowOff>
    </xdr:to>
    <xdr:cxnSp macro="">
      <xdr:nvCxnSpPr>
        <xdr:cNvPr id="747" name="直線コネクタ 746">
          <a:extLst>
            <a:ext uri="{FF2B5EF4-FFF2-40B4-BE49-F238E27FC236}">
              <a16:creationId xmlns:a16="http://schemas.microsoft.com/office/drawing/2014/main" id="{5E1E6079-1FB5-4333-81AD-16E97E473E86}"/>
            </a:ext>
          </a:extLst>
        </xdr:cNvPr>
        <xdr:cNvCxnSpPr/>
      </xdr:nvCxnSpPr>
      <xdr:spPr>
        <a:xfrm>
          <a:off x="14287500" y="132123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23892</xdr:rowOff>
    </xdr:from>
    <xdr:ext cx="405111" cy="259045"/>
    <xdr:sp macro="" textlink="">
      <xdr:nvSpPr>
        <xdr:cNvPr id="748" name="【児童館】&#10;有形固定資産減価償却率平均値テキスト">
          <a:extLst>
            <a:ext uri="{FF2B5EF4-FFF2-40B4-BE49-F238E27FC236}">
              <a16:creationId xmlns:a16="http://schemas.microsoft.com/office/drawing/2014/main" id="{BA87BA0E-01F2-45A9-B512-A97C6E888A0E}"/>
            </a:ext>
          </a:extLst>
        </xdr:cNvPr>
        <xdr:cNvSpPr txBox="1"/>
      </xdr:nvSpPr>
      <xdr:spPr>
        <a:xfrm>
          <a:off x="14414500" y="136027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1015</xdr:rowOff>
    </xdr:from>
    <xdr:to>
      <xdr:col>85</xdr:col>
      <xdr:colOff>177800</xdr:colOff>
      <xdr:row>82</xdr:row>
      <xdr:rowOff>102615</xdr:rowOff>
    </xdr:to>
    <xdr:sp macro="" textlink="">
      <xdr:nvSpPr>
        <xdr:cNvPr id="749" name="フローチャート: 判断 748">
          <a:extLst>
            <a:ext uri="{FF2B5EF4-FFF2-40B4-BE49-F238E27FC236}">
              <a16:creationId xmlns:a16="http://schemas.microsoft.com/office/drawing/2014/main" id="{B2B308B2-05D2-4051-9C05-3F62A0426CF3}"/>
            </a:ext>
          </a:extLst>
        </xdr:cNvPr>
        <xdr:cNvSpPr/>
      </xdr:nvSpPr>
      <xdr:spPr>
        <a:xfrm>
          <a:off x="14325600" y="1374749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142748</xdr:rowOff>
    </xdr:from>
    <xdr:to>
      <xdr:col>81</xdr:col>
      <xdr:colOff>101600</xdr:colOff>
      <xdr:row>82</xdr:row>
      <xdr:rowOff>72898</xdr:rowOff>
    </xdr:to>
    <xdr:sp macro="" textlink="">
      <xdr:nvSpPr>
        <xdr:cNvPr id="750" name="フローチャート: 判断 749">
          <a:extLst>
            <a:ext uri="{FF2B5EF4-FFF2-40B4-BE49-F238E27FC236}">
              <a16:creationId xmlns:a16="http://schemas.microsoft.com/office/drawing/2014/main" id="{B2ABA540-18D2-471E-86FE-F96AC030A0E7}"/>
            </a:ext>
          </a:extLst>
        </xdr:cNvPr>
        <xdr:cNvSpPr/>
      </xdr:nvSpPr>
      <xdr:spPr>
        <a:xfrm>
          <a:off x="13578840" y="137215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126746</xdr:rowOff>
    </xdr:from>
    <xdr:to>
      <xdr:col>76</xdr:col>
      <xdr:colOff>165100</xdr:colOff>
      <xdr:row>82</xdr:row>
      <xdr:rowOff>56896</xdr:rowOff>
    </xdr:to>
    <xdr:sp macro="" textlink="">
      <xdr:nvSpPr>
        <xdr:cNvPr id="751" name="フローチャート: 判断 750">
          <a:extLst>
            <a:ext uri="{FF2B5EF4-FFF2-40B4-BE49-F238E27FC236}">
              <a16:creationId xmlns:a16="http://schemas.microsoft.com/office/drawing/2014/main" id="{A0569A05-B05F-4C19-814C-DE70B91E9E4C}"/>
            </a:ext>
          </a:extLst>
        </xdr:cNvPr>
        <xdr:cNvSpPr/>
      </xdr:nvSpPr>
      <xdr:spPr>
        <a:xfrm>
          <a:off x="12804140" y="137055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58165</xdr:rowOff>
    </xdr:from>
    <xdr:to>
      <xdr:col>72</xdr:col>
      <xdr:colOff>38100</xdr:colOff>
      <xdr:row>81</xdr:row>
      <xdr:rowOff>159765</xdr:rowOff>
    </xdr:to>
    <xdr:sp macro="" textlink="">
      <xdr:nvSpPr>
        <xdr:cNvPr id="752" name="フローチャート: 判断 751">
          <a:extLst>
            <a:ext uri="{FF2B5EF4-FFF2-40B4-BE49-F238E27FC236}">
              <a16:creationId xmlns:a16="http://schemas.microsoft.com/office/drawing/2014/main" id="{1A450D65-3AF1-467C-8039-FC9B4AD3D68B}"/>
            </a:ext>
          </a:extLst>
        </xdr:cNvPr>
        <xdr:cNvSpPr/>
      </xdr:nvSpPr>
      <xdr:spPr>
        <a:xfrm>
          <a:off x="12029440" y="136370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113030</xdr:rowOff>
    </xdr:from>
    <xdr:to>
      <xdr:col>67</xdr:col>
      <xdr:colOff>101600</xdr:colOff>
      <xdr:row>83</xdr:row>
      <xdr:rowOff>43180</xdr:rowOff>
    </xdr:to>
    <xdr:sp macro="" textlink="">
      <xdr:nvSpPr>
        <xdr:cNvPr id="753" name="フローチャート: 判断 752">
          <a:extLst>
            <a:ext uri="{FF2B5EF4-FFF2-40B4-BE49-F238E27FC236}">
              <a16:creationId xmlns:a16="http://schemas.microsoft.com/office/drawing/2014/main" id="{4088472B-53D0-46B9-B118-D1D8B889E2D7}"/>
            </a:ext>
          </a:extLst>
        </xdr:cNvPr>
        <xdr:cNvSpPr/>
      </xdr:nvSpPr>
      <xdr:spPr>
        <a:xfrm>
          <a:off x="11231880" y="13859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12873DB2-DCEC-4CFD-AF95-20BC1ECE129A}"/>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E0483B27-F1F6-48C6-81CD-9EE3C64C6BEF}"/>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391AF573-4E65-435C-8DEA-21558C4622A2}"/>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ACBF2307-973E-448A-9909-96C83561D54C}"/>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3C875C1E-9215-4751-9CBA-2DC9ADE49F44}"/>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145035</xdr:rowOff>
    </xdr:from>
    <xdr:to>
      <xdr:col>85</xdr:col>
      <xdr:colOff>177800</xdr:colOff>
      <xdr:row>85</xdr:row>
      <xdr:rowOff>75185</xdr:rowOff>
    </xdr:to>
    <xdr:sp macro="" textlink="">
      <xdr:nvSpPr>
        <xdr:cNvPr id="759" name="楕円 758">
          <a:extLst>
            <a:ext uri="{FF2B5EF4-FFF2-40B4-BE49-F238E27FC236}">
              <a16:creationId xmlns:a16="http://schemas.microsoft.com/office/drawing/2014/main" id="{86C121B8-2C7C-4346-BAB3-424BD6F1606C}"/>
            </a:ext>
          </a:extLst>
        </xdr:cNvPr>
        <xdr:cNvSpPr/>
      </xdr:nvSpPr>
      <xdr:spPr>
        <a:xfrm>
          <a:off x="14325600" y="1422679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123462</xdr:rowOff>
    </xdr:from>
    <xdr:ext cx="405111" cy="259045"/>
    <xdr:sp macro="" textlink="">
      <xdr:nvSpPr>
        <xdr:cNvPr id="760" name="【児童館】&#10;有形固定資産減価償却率該当値テキスト">
          <a:extLst>
            <a:ext uri="{FF2B5EF4-FFF2-40B4-BE49-F238E27FC236}">
              <a16:creationId xmlns:a16="http://schemas.microsoft.com/office/drawing/2014/main" id="{9778C0D7-BB27-4DEC-AE80-D909633450FC}"/>
            </a:ext>
          </a:extLst>
        </xdr:cNvPr>
        <xdr:cNvSpPr txBox="1"/>
      </xdr:nvSpPr>
      <xdr:spPr>
        <a:xfrm>
          <a:off x="14414500" y="1420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44450</xdr:rowOff>
    </xdr:from>
    <xdr:to>
      <xdr:col>81</xdr:col>
      <xdr:colOff>101600</xdr:colOff>
      <xdr:row>85</xdr:row>
      <xdr:rowOff>146050</xdr:rowOff>
    </xdr:to>
    <xdr:sp macro="" textlink="">
      <xdr:nvSpPr>
        <xdr:cNvPr id="761" name="楕円 760">
          <a:extLst>
            <a:ext uri="{FF2B5EF4-FFF2-40B4-BE49-F238E27FC236}">
              <a16:creationId xmlns:a16="http://schemas.microsoft.com/office/drawing/2014/main" id="{A50C75AD-7C62-4440-AC7F-3E7F6547ADAF}"/>
            </a:ext>
          </a:extLst>
        </xdr:cNvPr>
        <xdr:cNvSpPr/>
      </xdr:nvSpPr>
      <xdr:spPr>
        <a:xfrm>
          <a:off x="1357884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24385</xdr:rowOff>
    </xdr:from>
    <xdr:to>
      <xdr:col>85</xdr:col>
      <xdr:colOff>127000</xdr:colOff>
      <xdr:row>85</xdr:row>
      <xdr:rowOff>95250</xdr:rowOff>
    </xdr:to>
    <xdr:cxnSp macro="">
      <xdr:nvCxnSpPr>
        <xdr:cNvPr id="762" name="直線コネクタ 761">
          <a:extLst>
            <a:ext uri="{FF2B5EF4-FFF2-40B4-BE49-F238E27FC236}">
              <a16:creationId xmlns:a16="http://schemas.microsoft.com/office/drawing/2014/main" id="{070983FA-5A67-4353-A3A1-249C0C569942}"/>
            </a:ext>
          </a:extLst>
        </xdr:cNvPr>
        <xdr:cNvCxnSpPr/>
      </xdr:nvCxnSpPr>
      <xdr:spPr>
        <a:xfrm flipV="1">
          <a:off x="13629640" y="14273785"/>
          <a:ext cx="746760" cy="70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167894</xdr:rowOff>
    </xdr:from>
    <xdr:to>
      <xdr:col>76</xdr:col>
      <xdr:colOff>165100</xdr:colOff>
      <xdr:row>85</xdr:row>
      <xdr:rowOff>98044</xdr:rowOff>
    </xdr:to>
    <xdr:sp macro="" textlink="">
      <xdr:nvSpPr>
        <xdr:cNvPr id="763" name="楕円 762">
          <a:extLst>
            <a:ext uri="{FF2B5EF4-FFF2-40B4-BE49-F238E27FC236}">
              <a16:creationId xmlns:a16="http://schemas.microsoft.com/office/drawing/2014/main" id="{3E80BFFF-30A2-4B28-BEF6-6DD1866C6F48}"/>
            </a:ext>
          </a:extLst>
        </xdr:cNvPr>
        <xdr:cNvSpPr/>
      </xdr:nvSpPr>
      <xdr:spPr>
        <a:xfrm>
          <a:off x="12804140" y="142496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47244</xdr:rowOff>
    </xdr:from>
    <xdr:to>
      <xdr:col>81</xdr:col>
      <xdr:colOff>50800</xdr:colOff>
      <xdr:row>85</xdr:row>
      <xdr:rowOff>95250</xdr:rowOff>
    </xdr:to>
    <xdr:cxnSp macro="">
      <xdr:nvCxnSpPr>
        <xdr:cNvPr id="764" name="直線コネクタ 763">
          <a:extLst>
            <a:ext uri="{FF2B5EF4-FFF2-40B4-BE49-F238E27FC236}">
              <a16:creationId xmlns:a16="http://schemas.microsoft.com/office/drawing/2014/main" id="{625A02EF-322F-4919-B5E6-C35998D0DC0F}"/>
            </a:ext>
          </a:extLst>
        </xdr:cNvPr>
        <xdr:cNvCxnSpPr/>
      </xdr:nvCxnSpPr>
      <xdr:spPr>
        <a:xfrm>
          <a:off x="12854940" y="14296644"/>
          <a:ext cx="7747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119887</xdr:rowOff>
    </xdr:from>
    <xdr:to>
      <xdr:col>72</xdr:col>
      <xdr:colOff>38100</xdr:colOff>
      <xdr:row>85</xdr:row>
      <xdr:rowOff>50037</xdr:rowOff>
    </xdr:to>
    <xdr:sp macro="" textlink="">
      <xdr:nvSpPr>
        <xdr:cNvPr id="765" name="楕円 764">
          <a:extLst>
            <a:ext uri="{FF2B5EF4-FFF2-40B4-BE49-F238E27FC236}">
              <a16:creationId xmlns:a16="http://schemas.microsoft.com/office/drawing/2014/main" id="{6020A754-7AF8-4BAD-93D6-B0CAFAE248B3}"/>
            </a:ext>
          </a:extLst>
        </xdr:cNvPr>
        <xdr:cNvSpPr/>
      </xdr:nvSpPr>
      <xdr:spPr>
        <a:xfrm>
          <a:off x="12029440" y="142016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170687</xdr:rowOff>
    </xdr:from>
    <xdr:to>
      <xdr:col>76</xdr:col>
      <xdr:colOff>114300</xdr:colOff>
      <xdr:row>85</xdr:row>
      <xdr:rowOff>47244</xdr:rowOff>
    </xdr:to>
    <xdr:cxnSp macro="">
      <xdr:nvCxnSpPr>
        <xdr:cNvPr id="766" name="直線コネクタ 765">
          <a:extLst>
            <a:ext uri="{FF2B5EF4-FFF2-40B4-BE49-F238E27FC236}">
              <a16:creationId xmlns:a16="http://schemas.microsoft.com/office/drawing/2014/main" id="{C9CD8BF2-2D60-4511-B143-8FF8D1CD301F}"/>
            </a:ext>
          </a:extLst>
        </xdr:cNvPr>
        <xdr:cNvCxnSpPr/>
      </xdr:nvCxnSpPr>
      <xdr:spPr>
        <a:xfrm>
          <a:off x="12072620" y="14252447"/>
          <a:ext cx="782320" cy="44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69596</xdr:rowOff>
    </xdr:from>
    <xdr:to>
      <xdr:col>67</xdr:col>
      <xdr:colOff>101600</xdr:colOff>
      <xdr:row>84</xdr:row>
      <xdr:rowOff>171196</xdr:rowOff>
    </xdr:to>
    <xdr:sp macro="" textlink="">
      <xdr:nvSpPr>
        <xdr:cNvPr id="767" name="楕円 766">
          <a:extLst>
            <a:ext uri="{FF2B5EF4-FFF2-40B4-BE49-F238E27FC236}">
              <a16:creationId xmlns:a16="http://schemas.microsoft.com/office/drawing/2014/main" id="{5E5D6269-636F-4955-8C27-24260A8470A2}"/>
            </a:ext>
          </a:extLst>
        </xdr:cNvPr>
        <xdr:cNvSpPr/>
      </xdr:nvSpPr>
      <xdr:spPr>
        <a:xfrm>
          <a:off x="11231880" y="1415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120396</xdr:rowOff>
    </xdr:from>
    <xdr:to>
      <xdr:col>71</xdr:col>
      <xdr:colOff>177800</xdr:colOff>
      <xdr:row>84</xdr:row>
      <xdr:rowOff>170687</xdr:rowOff>
    </xdr:to>
    <xdr:cxnSp macro="">
      <xdr:nvCxnSpPr>
        <xdr:cNvPr id="768" name="直線コネクタ 767">
          <a:extLst>
            <a:ext uri="{FF2B5EF4-FFF2-40B4-BE49-F238E27FC236}">
              <a16:creationId xmlns:a16="http://schemas.microsoft.com/office/drawing/2014/main" id="{6FD00A76-0660-4C58-831D-65DEA6F30B04}"/>
            </a:ext>
          </a:extLst>
        </xdr:cNvPr>
        <xdr:cNvCxnSpPr/>
      </xdr:nvCxnSpPr>
      <xdr:spPr>
        <a:xfrm>
          <a:off x="11282680" y="14202156"/>
          <a:ext cx="78994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89425</xdr:rowOff>
    </xdr:from>
    <xdr:ext cx="405111" cy="259045"/>
    <xdr:sp macro="" textlink="">
      <xdr:nvSpPr>
        <xdr:cNvPr id="769" name="n_1aveValue【児童館】&#10;有形固定資産減価償却率">
          <a:extLst>
            <a:ext uri="{FF2B5EF4-FFF2-40B4-BE49-F238E27FC236}">
              <a16:creationId xmlns:a16="http://schemas.microsoft.com/office/drawing/2014/main" id="{BFE73891-1717-4002-A307-CAE6A49327D5}"/>
            </a:ext>
          </a:extLst>
        </xdr:cNvPr>
        <xdr:cNvSpPr txBox="1"/>
      </xdr:nvSpPr>
      <xdr:spPr>
        <a:xfrm>
          <a:off x="13437244" y="13500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73423</xdr:rowOff>
    </xdr:from>
    <xdr:ext cx="405111" cy="259045"/>
    <xdr:sp macro="" textlink="">
      <xdr:nvSpPr>
        <xdr:cNvPr id="770" name="n_2aveValue【児童館】&#10;有形固定資産減価償却率">
          <a:extLst>
            <a:ext uri="{FF2B5EF4-FFF2-40B4-BE49-F238E27FC236}">
              <a16:creationId xmlns:a16="http://schemas.microsoft.com/office/drawing/2014/main" id="{D5938D42-48AE-45D9-B5F1-423D57BDC53F}"/>
            </a:ext>
          </a:extLst>
        </xdr:cNvPr>
        <xdr:cNvSpPr txBox="1"/>
      </xdr:nvSpPr>
      <xdr:spPr>
        <a:xfrm>
          <a:off x="12675244" y="1348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4842</xdr:rowOff>
    </xdr:from>
    <xdr:ext cx="405111" cy="259045"/>
    <xdr:sp macro="" textlink="">
      <xdr:nvSpPr>
        <xdr:cNvPr id="771" name="n_3aveValue【児童館】&#10;有形固定資産減価償却率">
          <a:extLst>
            <a:ext uri="{FF2B5EF4-FFF2-40B4-BE49-F238E27FC236}">
              <a16:creationId xmlns:a16="http://schemas.microsoft.com/office/drawing/2014/main" id="{0D90EC37-6090-4ED3-B78C-85FF022F8908}"/>
            </a:ext>
          </a:extLst>
        </xdr:cNvPr>
        <xdr:cNvSpPr txBox="1"/>
      </xdr:nvSpPr>
      <xdr:spPr>
        <a:xfrm>
          <a:off x="11900544" y="13416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59707</xdr:rowOff>
    </xdr:from>
    <xdr:ext cx="405111" cy="259045"/>
    <xdr:sp macro="" textlink="">
      <xdr:nvSpPr>
        <xdr:cNvPr id="772" name="n_4aveValue【児童館】&#10;有形固定資産減価償却率">
          <a:extLst>
            <a:ext uri="{FF2B5EF4-FFF2-40B4-BE49-F238E27FC236}">
              <a16:creationId xmlns:a16="http://schemas.microsoft.com/office/drawing/2014/main" id="{9C0C5261-B2B6-447B-811C-EBA6ADB28FC8}"/>
            </a:ext>
          </a:extLst>
        </xdr:cNvPr>
        <xdr:cNvSpPr txBox="1"/>
      </xdr:nvSpPr>
      <xdr:spPr>
        <a:xfrm>
          <a:off x="11102984" y="1363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137177</xdr:rowOff>
    </xdr:from>
    <xdr:ext cx="405111" cy="259045"/>
    <xdr:sp macro="" textlink="">
      <xdr:nvSpPr>
        <xdr:cNvPr id="773" name="n_1mainValue【児童館】&#10;有形固定資産減価償却率">
          <a:extLst>
            <a:ext uri="{FF2B5EF4-FFF2-40B4-BE49-F238E27FC236}">
              <a16:creationId xmlns:a16="http://schemas.microsoft.com/office/drawing/2014/main" id="{307F5A7E-A664-4852-B1BB-BFEE7D249B39}"/>
            </a:ext>
          </a:extLst>
        </xdr:cNvPr>
        <xdr:cNvSpPr txBox="1"/>
      </xdr:nvSpPr>
      <xdr:spPr>
        <a:xfrm>
          <a:off x="13437244" y="1438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89171</xdr:rowOff>
    </xdr:from>
    <xdr:ext cx="405111" cy="259045"/>
    <xdr:sp macro="" textlink="">
      <xdr:nvSpPr>
        <xdr:cNvPr id="774" name="n_2mainValue【児童館】&#10;有形固定資産減価償却率">
          <a:extLst>
            <a:ext uri="{FF2B5EF4-FFF2-40B4-BE49-F238E27FC236}">
              <a16:creationId xmlns:a16="http://schemas.microsoft.com/office/drawing/2014/main" id="{80454D3E-ADF4-4D21-AACC-E6009D74BCC5}"/>
            </a:ext>
          </a:extLst>
        </xdr:cNvPr>
        <xdr:cNvSpPr txBox="1"/>
      </xdr:nvSpPr>
      <xdr:spPr>
        <a:xfrm>
          <a:off x="12675244" y="14338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41164</xdr:rowOff>
    </xdr:from>
    <xdr:ext cx="405111" cy="259045"/>
    <xdr:sp macro="" textlink="">
      <xdr:nvSpPr>
        <xdr:cNvPr id="775" name="n_3mainValue【児童館】&#10;有形固定資産減価償却率">
          <a:extLst>
            <a:ext uri="{FF2B5EF4-FFF2-40B4-BE49-F238E27FC236}">
              <a16:creationId xmlns:a16="http://schemas.microsoft.com/office/drawing/2014/main" id="{13807A35-D36A-43EC-9EBA-7394784CE32D}"/>
            </a:ext>
          </a:extLst>
        </xdr:cNvPr>
        <xdr:cNvSpPr txBox="1"/>
      </xdr:nvSpPr>
      <xdr:spPr>
        <a:xfrm>
          <a:off x="11900544" y="14290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162323</xdr:rowOff>
    </xdr:from>
    <xdr:ext cx="405111" cy="259045"/>
    <xdr:sp macro="" textlink="">
      <xdr:nvSpPr>
        <xdr:cNvPr id="776" name="n_4mainValue【児童館】&#10;有形固定資産減価償却率">
          <a:extLst>
            <a:ext uri="{FF2B5EF4-FFF2-40B4-BE49-F238E27FC236}">
              <a16:creationId xmlns:a16="http://schemas.microsoft.com/office/drawing/2014/main" id="{47E52E73-C5C0-4CB4-93A5-09EACC1E1976}"/>
            </a:ext>
          </a:extLst>
        </xdr:cNvPr>
        <xdr:cNvSpPr txBox="1"/>
      </xdr:nvSpPr>
      <xdr:spPr>
        <a:xfrm>
          <a:off x="11102984" y="14244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7" name="正方形/長方形 776">
          <a:extLst>
            <a:ext uri="{FF2B5EF4-FFF2-40B4-BE49-F238E27FC236}">
              <a16:creationId xmlns:a16="http://schemas.microsoft.com/office/drawing/2014/main" id="{BAC2BCCA-A350-42CA-A59E-A157C3656F53}"/>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8" name="正方形/長方形 777">
          <a:extLst>
            <a:ext uri="{FF2B5EF4-FFF2-40B4-BE49-F238E27FC236}">
              <a16:creationId xmlns:a16="http://schemas.microsoft.com/office/drawing/2014/main" id="{B0C7621A-F0CA-4A36-B520-53DE85F7D504}"/>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9" name="正方形/長方形 778">
          <a:extLst>
            <a:ext uri="{FF2B5EF4-FFF2-40B4-BE49-F238E27FC236}">
              <a16:creationId xmlns:a16="http://schemas.microsoft.com/office/drawing/2014/main" id="{B433576F-77D5-434D-AD8C-338F8FF9ADFB}"/>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0" name="正方形/長方形 779">
          <a:extLst>
            <a:ext uri="{FF2B5EF4-FFF2-40B4-BE49-F238E27FC236}">
              <a16:creationId xmlns:a16="http://schemas.microsoft.com/office/drawing/2014/main" id="{4CB300DD-1C57-4838-92D9-F5F34366C233}"/>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1" name="正方形/長方形 780">
          <a:extLst>
            <a:ext uri="{FF2B5EF4-FFF2-40B4-BE49-F238E27FC236}">
              <a16:creationId xmlns:a16="http://schemas.microsoft.com/office/drawing/2014/main" id="{B0039E6D-E5CE-4FC1-A1A5-398D49CA1078}"/>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2" name="正方形/長方形 781">
          <a:extLst>
            <a:ext uri="{FF2B5EF4-FFF2-40B4-BE49-F238E27FC236}">
              <a16:creationId xmlns:a16="http://schemas.microsoft.com/office/drawing/2014/main" id="{DA8F3AA6-65EA-4E21-867C-87C4AAAA9D04}"/>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3" name="正方形/長方形 782">
          <a:extLst>
            <a:ext uri="{FF2B5EF4-FFF2-40B4-BE49-F238E27FC236}">
              <a16:creationId xmlns:a16="http://schemas.microsoft.com/office/drawing/2014/main" id="{5CCC29E5-A334-4425-9244-62A416F7B876}"/>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4" name="正方形/長方形 783">
          <a:extLst>
            <a:ext uri="{FF2B5EF4-FFF2-40B4-BE49-F238E27FC236}">
              <a16:creationId xmlns:a16="http://schemas.microsoft.com/office/drawing/2014/main" id="{A477B666-D43D-470D-ADB0-F912B6EFB238}"/>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5" name="テキスト ボックス 784">
          <a:extLst>
            <a:ext uri="{FF2B5EF4-FFF2-40B4-BE49-F238E27FC236}">
              <a16:creationId xmlns:a16="http://schemas.microsoft.com/office/drawing/2014/main" id="{D78CA754-45F8-4BE7-99EF-41B166AEF206}"/>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6" name="直線コネクタ 785">
          <a:extLst>
            <a:ext uri="{FF2B5EF4-FFF2-40B4-BE49-F238E27FC236}">
              <a16:creationId xmlns:a16="http://schemas.microsoft.com/office/drawing/2014/main" id="{ED46EA01-CCE8-40FE-AE0B-F6B9824C44D8}"/>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7" name="直線コネクタ 786">
          <a:extLst>
            <a:ext uri="{FF2B5EF4-FFF2-40B4-BE49-F238E27FC236}">
              <a16:creationId xmlns:a16="http://schemas.microsoft.com/office/drawing/2014/main" id="{AE1B6BDC-F7C7-4A9D-88CE-EF0A26626FFF}"/>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8" name="テキスト ボックス 787">
          <a:extLst>
            <a:ext uri="{FF2B5EF4-FFF2-40B4-BE49-F238E27FC236}">
              <a16:creationId xmlns:a16="http://schemas.microsoft.com/office/drawing/2014/main" id="{1755D48E-177E-41C8-874F-FA4DDC41098C}"/>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9" name="直線コネクタ 788">
          <a:extLst>
            <a:ext uri="{FF2B5EF4-FFF2-40B4-BE49-F238E27FC236}">
              <a16:creationId xmlns:a16="http://schemas.microsoft.com/office/drawing/2014/main" id="{6F96423D-99D4-4E1E-8CF5-121EE4CBC25B}"/>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0" name="テキスト ボックス 789">
          <a:extLst>
            <a:ext uri="{FF2B5EF4-FFF2-40B4-BE49-F238E27FC236}">
              <a16:creationId xmlns:a16="http://schemas.microsoft.com/office/drawing/2014/main" id="{E56E6B53-A7FC-4165-A9B1-DF42CD394AE9}"/>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1" name="直線コネクタ 790">
          <a:extLst>
            <a:ext uri="{FF2B5EF4-FFF2-40B4-BE49-F238E27FC236}">
              <a16:creationId xmlns:a16="http://schemas.microsoft.com/office/drawing/2014/main" id="{905F51E6-B263-4AED-B97C-7471CC937031}"/>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2" name="テキスト ボックス 791">
          <a:extLst>
            <a:ext uri="{FF2B5EF4-FFF2-40B4-BE49-F238E27FC236}">
              <a16:creationId xmlns:a16="http://schemas.microsoft.com/office/drawing/2014/main" id="{96DCD3E3-C73A-46CD-B544-903DC07F73FD}"/>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3" name="直線コネクタ 792">
          <a:extLst>
            <a:ext uri="{FF2B5EF4-FFF2-40B4-BE49-F238E27FC236}">
              <a16:creationId xmlns:a16="http://schemas.microsoft.com/office/drawing/2014/main" id="{25515476-3E31-47E8-90B1-B3E7544EC2FC}"/>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4" name="テキスト ボックス 793">
          <a:extLst>
            <a:ext uri="{FF2B5EF4-FFF2-40B4-BE49-F238E27FC236}">
              <a16:creationId xmlns:a16="http://schemas.microsoft.com/office/drawing/2014/main" id="{BACC4E4C-5502-4A82-B3DE-B478178A9CA0}"/>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5" name="直線コネクタ 794">
          <a:extLst>
            <a:ext uri="{FF2B5EF4-FFF2-40B4-BE49-F238E27FC236}">
              <a16:creationId xmlns:a16="http://schemas.microsoft.com/office/drawing/2014/main" id="{CEFA5F52-3C81-4C65-8F4D-C18733B37681}"/>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6" name="テキスト ボックス 795">
          <a:extLst>
            <a:ext uri="{FF2B5EF4-FFF2-40B4-BE49-F238E27FC236}">
              <a16:creationId xmlns:a16="http://schemas.microsoft.com/office/drawing/2014/main" id="{457EA936-4FA2-4813-81E6-A2D40F89E8C1}"/>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7" name="直線コネクタ 796">
          <a:extLst>
            <a:ext uri="{FF2B5EF4-FFF2-40B4-BE49-F238E27FC236}">
              <a16:creationId xmlns:a16="http://schemas.microsoft.com/office/drawing/2014/main" id="{834422D3-33F8-4021-BF99-C6A4307956A0}"/>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8" name="テキスト ボックス 797">
          <a:extLst>
            <a:ext uri="{FF2B5EF4-FFF2-40B4-BE49-F238E27FC236}">
              <a16:creationId xmlns:a16="http://schemas.microsoft.com/office/drawing/2014/main" id="{F2A0067F-008E-4175-809D-0612BEB45B52}"/>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9" name="【児童館】&#10;一人当たり面積グラフ枠">
          <a:extLst>
            <a:ext uri="{FF2B5EF4-FFF2-40B4-BE49-F238E27FC236}">
              <a16:creationId xmlns:a16="http://schemas.microsoft.com/office/drawing/2014/main" id="{768E0D4E-6C6C-457F-B602-DFC85EB0A733}"/>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11430</xdr:rowOff>
    </xdr:from>
    <xdr:to>
      <xdr:col>116</xdr:col>
      <xdr:colOff>62864</xdr:colOff>
      <xdr:row>86</xdr:row>
      <xdr:rowOff>83820</xdr:rowOff>
    </xdr:to>
    <xdr:cxnSp macro="">
      <xdr:nvCxnSpPr>
        <xdr:cNvPr id="800" name="直線コネクタ 799">
          <a:extLst>
            <a:ext uri="{FF2B5EF4-FFF2-40B4-BE49-F238E27FC236}">
              <a16:creationId xmlns:a16="http://schemas.microsoft.com/office/drawing/2014/main" id="{2DF935AF-0C40-4D76-9D03-5C2807C2AC0A}"/>
            </a:ext>
          </a:extLst>
        </xdr:cNvPr>
        <xdr:cNvCxnSpPr/>
      </xdr:nvCxnSpPr>
      <xdr:spPr>
        <a:xfrm flipV="1">
          <a:off x="19509104" y="1325499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87647</xdr:rowOff>
    </xdr:from>
    <xdr:ext cx="469744" cy="259045"/>
    <xdr:sp macro="" textlink="">
      <xdr:nvSpPr>
        <xdr:cNvPr id="801" name="【児童館】&#10;一人当たり面積最小値テキスト">
          <a:extLst>
            <a:ext uri="{FF2B5EF4-FFF2-40B4-BE49-F238E27FC236}">
              <a16:creationId xmlns:a16="http://schemas.microsoft.com/office/drawing/2014/main" id="{A63EC4F6-FFFF-41C2-8379-525F39B78CC9}"/>
            </a:ext>
          </a:extLst>
        </xdr:cNvPr>
        <xdr:cNvSpPr txBox="1"/>
      </xdr:nvSpPr>
      <xdr:spPr>
        <a:xfrm>
          <a:off x="19547840" y="1450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83820</xdr:rowOff>
    </xdr:from>
    <xdr:to>
      <xdr:col>116</xdr:col>
      <xdr:colOff>152400</xdr:colOff>
      <xdr:row>86</xdr:row>
      <xdr:rowOff>83820</xdr:rowOff>
    </xdr:to>
    <xdr:cxnSp macro="">
      <xdr:nvCxnSpPr>
        <xdr:cNvPr id="802" name="直線コネクタ 801">
          <a:extLst>
            <a:ext uri="{FF2B5EF4-FFF2-40B4-BE49-F238E27FC236}">
              <a16:creationId xmlns:a16="http://schemas.microsoft.com/office/drawing/2014/main" id="{D35159EF-96DE-4069-8AA0-26643093E549}"/>
            </a:ext>
          </a:extLst>
        </xdr:cNvPr>
        <xdr:cNvCxnSpPr/>
      </xdr:nvCxnSpPr>
      <xdr:spPr>
        <a:xfrm>
          <a:off x="19443700" y="14500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129557</xdr:rowOff>
    </xdr:from>
    <xdr:ext cx="469744" cy="259045"/>
    <xdr:sp macro="" textlink="">
      <xdr:nvSpPr>
        <xdr:cNvPr id="803" name="【児童館】&#10;一人当たり面積最大値テキスト">
          <a:extLst>
            <a:ext uri="{FF2B5EF4-FFF2-40B4-BE49-F238E27FC236}">
              <a16:creationId xmlns:a16="http://schemas.microsoft.com/office/drawing/2014/main" id="{885A82C1-7994-440C-A4EA-5DDB5C41AF58}"/>
            </a:ext>
          </a:extLst>
        </xdr:cNvPr>
        <xdr:cNvSpPr txBox="1"/>
      </xdr:nvSpPr>
      <xdr:spPr>
        <a:xfrm>
          <a:off x="19547840" y="13037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11430</xdr:rowOff>
    </xdr:from>
    <xdr:to>
      <xdr:col>116</xdr:col>
      <xdr:colOff>152400</xdr:colOff>
      <xdr:row>79</xdr:row>
      <xdr:rowOff>11430</xdr:rowOff>
    </xdr:to>
    <xdr:cxnSp macro="">
      <xdr:nvCxnSpPr>
        <xdr:cNvPr id="804" name="直線コネクタ 803">
          <a:extLst>
            <a:ext uri="{FF2B5EF4-FFF2-40B4-BE49-F238E27FC236}">
              <a16:creationId xmlns:a16="http://schemas.microsoft.com/office/drawing/2014/main" id="{2B3DB405-F129-4084-B407-23A95B4C2D9F}"/>
            </a:ext>
          </a:extLst>
        </xdr:cNvPr>
        <xdr:cNvCxnSpPr/>
      </xdr:nvCxnSpPr>
      <xdr:spPr>
        <a:xfrm>
          <a:off x="19443700" y="13254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137177</xdr:rowOff>
    </xdr:from>
    <xdr:ext cx="469744" cy="259045"/>
    <xdr:sp macro="" textlink="">
      <xdr:nvSpPr>
        <xdr:cNvPr id="805" name="【児童館】&#10;一人当たり面積平均値テキスト">
          <a:extLst>
            <a:ext uri="{FF2B5EF4-FFF2-40B4-BE49-F238E27FC236}">
              <a16:creationId xmlns:a16="http://schemas.microsoft.com/office/drawing/2014/main" id="{49C17334-B58A-4FD3-A03F-57C5998DFFDC}"/>
            </a:ext>
          </a:extLst>
        </xdr:cNvPr>
        <xdr:cNvSpPr txBox="1"/>
      </xdr:nvSpPr>
      <xdr:spPr>
        <a:xfrm>
          <a:off x="19547840" y="14051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806" name="フローチャート: 判断 805">
          <a:extLst>
            <a:ext uri="{FF2B5EF4-FFF2-40B4-BE49-F238E27FC236}">
              <a16:creationId xmlns:a16="http://schemas.microsoft.com/office/drawing/2014/main" id="{7398B011-4D44-4081-9B59-88489C924980}"/>
            </a:ext>
          </a:extLst>
        </xdr:cNvPr>
        <xdr:cNvSpPr/>
      </xdr:nvSpPr>
      <xdr:spPr>
        <a:xfrm>
          <a:off x="19458940" y="140728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807" name="フローチャート: 判断 806">
          <a:extLst>
            <a:ext uri="{FF2B5EF4-FFF2-40B4-BE49-F238E27FC236}">
              <a16:creationId xmlns:a16="http://schemas.microsoft.com/office/drawing/2014/main" id="{69E7D790-52D0-498A-8627-686250A951D8}"/>
            </a:ext>
          </a:extLst>
        </xdr:cNvPr>
        <xdr:cNvSpPr/>
      </xdr:nvSpPr>
      <xdr:spPr>
        <a:xfrm>
          <a:off x="18735040" y="1407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2539</xdr:rowOff>
    </xdr:from>
    <xdr:to>
      <xdr:col>107</xdr:col>
      <xdr:colOff>101600</xdr:colOff>
      <xdr:row>84</xdr:row>
      <xdr:rowOff>104139</xdr:rowOff>
    </xdr:to>
    <xdr:sp macro="" textlink="">
      <xdr:nvSpPr>
        <xdr:cNvPr id="808" name="フローチャート: 判断 807">
          <a:extLst>
            <a:ext uri="{FF2B5EF4-FFF2-40B4-BE49-F238E27FC236}">
              <a16:creationId xmlns:a16="http://schemas.microsoft.com/office/drawing/2014/main" id="{CE342573-93E5-476D-AE4D-176CB75C2F29}"/>
            </a:ext>
          </a:extLst>
        </xdr:cNvPr>
        <xdr:cNvSpPr/>
      </xdr:nvSpPr>
      <xdr:spPr>
        <a:xfrm>
          <a:off x="17937480" y="14084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166370</xdr:rowOff>
    </xdr:from>
    <xdr:to>
      <xdr:col>102</xdr:col>
      <xdr:colOff>165100</xdr:colOff>
      <xdr:row>84</xdr:row>
      <xdr:rowOff>96520</xdr:rowOff>
    </xdr:to>
    <xdr:sp macro="" textlink="">
      <xdr:nvSpPr>
        <xdr:cNvPr id="809" name="フローチャート: 判断 808">
          <a:extLst>
            <a:ext uri="{FF2B5EF4-FFF2-40B4-BE49-F238E27FC236}">
              <a16:creationId xmlns:a16="http://schemas.microsoft.com/office/drawing/2014/main" id="{6D6DFD49-ACD3-42B4-94D3-5247943FAE00}"/>
            </a:ext>
          </a:extLst>
        </xdr:cNvPr>
        <xdr:cNvSpPr/>
      </xdr:nvSpPr>
      <xdr:spPr>
        <a:xfrm>
          <a:off x="17162780" y="14080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77</xdr:row>
      <xdr:rowOff>74930</xdr:rowOff>
    </xdr:from>
    <xdr:to>
      <xdr:col>98</xdr:col>
      <xdr:colOff>38100</xdr:colOff>
      <xdr:row>78</xdr:row>
      <xdr:rowOff>5080</xdr:rowOff>
    </xdr:to>
    <xdr:sp macro="" textlink="">
      <xdr:nvSpPr>
        <xdr:cNvPr id="810" name="フローチャート: 判断 809">
          <a:extLst>
            <a:ext uri="{FF2B5EF4-FFF2-40B4-BE49-F238E27FC236}">
              <a16:creationId xmlns:a16="http://schemas.microsoft.com/office/drawing/2014/main" id="{25DBB947-6B89-41D3-A6EB-FE57D09A52B5}"/>
            </a:ext>
          </a:extLst>
        </xdr:cNvPr>
        <xdr:cNvSpPr/>
      </xdr:nvSpPr>
      <xdr:spPr>
        <a:xfrm>
          <a:off x="16388080" y="129832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A1D1BC25-5341-40D6-B80E-2B2C3D41FC9D}"/>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B974BE09-C75D-423D-AB4A-6CA652AB5911}"/>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E7AE3715-DF03-4499-87D9-8D00C60A009B}"/>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3734649C-A270-42F0-8F4F-1669792D9DDF}"/>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08C6323E-938C-4D10-94A4-CABA0841A9DF}"/>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52070</xdr:rowOff>
    </xdr:from>
    <xdr:to>
      <xdr:col>116</xdr:col>
      <xdr:colOff>114300</xdr:colOff>
      <xdr:row>81</xdr:row>
      <xdr:rowOff>153670</xdr:rowOff>
    </xdr:to>
    <xdr:sp macro="" textlink="">
      <xdr:nvSpPr>
        <xdr:cNvPr id="816" name="楕円 815">
          <a:extLst>
            <a:ext uri="{FF2B5EF4-FFF2-40B4-BE49-F238E27FC236}">
              <a16:creationId xmlns:a16="http://schemas.microsoft.com/office/drawing/2014/main" id="{F77856F8-88D9-4D03-AFFE-B66A1A55ECB3}"/>
            </a:ext>
          </a:extLst>
        </xdr:cNvPr>
        <xdr:cNvSpPr/>
      </xdr:nvSpPr>
      <xdr:spPr>
        <a:xfrm>
          <a:off x="19458940" y="1363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74947</xdr:rowOff>
    </xdr:from>
    <xdr:ext cx="469744" cy="259045"/>
    <xdr:sp macro="" textlink="">
      <xdr:nvSpPr>
        <xdr:cNvPr id="817" name="【児童館】&#10;一人当たり面積該当値テキスト">
          <a:extLst>
            <a:ext uri="{FF2B5EF4-FFF2-40B4-BE49-F238E27FC236}">
              <a16:creationId xmlns:a16="http://schemas.microsoft.com/office/drawing/2014/main" id="{ACC63F83-8CAF-41D9-A992-6B537B3FE92F}"/>
            </a:ext>
          </a:extLst>
        </xdr:cNvPr>
        <xdr:cNvSpPr txBox="1"/>
      </xdr:nvSpPr>
      <xdr:spPr>
        <a:xfrm>
          <a:off x="19547840" y="1348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74930</xdr:rowOff>
    </xdr:from>
    <xdr:to>
      <xdr:col>112</xdr:col>
      <xdr:colOff>38100</xdr:colOff>
      <xdr:row>82</xdr:row>
      <xdr:rowOff>5080</xdr:rowOff>
    </xdr:to>
    <xdr:sp macro="" textlink="">
      <xdr:nvSpPr>
        <xdr:cNvPr id="818" name="楕円 817">
          <a:extLst>
            <a:ext uri="{FF2B5EF4-FFF2-40B4-BE49-F238E27FC236}">
              <a16:creationId xmlns:a16="http://schemas.microsoft.com/office/drawing/2014/main" id="{90AAE374-285F-4726-9EA3-5DEB7A08C28F}"/>
            </a:ext>
          </a:extLst>
        </xdr:cNvPr>
        <xdr:cNvSpPr/>
      </xdr:nvSpPr>
      <xdr:spPr>
        <a:xfrm>
          <a:off x="18735040" y="136537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102870</xdr:rowOff>
    </xdr:from>
    <xdr:to>
      <xdr:col>116</xdr:col>
      <xdr:colOff>63500</xdr:colOff>
      <xdr:row>81</xdr:row>
      <xdr:rowOff>125730</xdr:rowOff>
    </xdr:to>
    <xdr:cxnSp macro="">
      <xdr:nvCxnSpPr>
        <xdr:cNvPr id="819" name="直線コネクタ 818">
          <a:extLst>
            <a:ext uri="{FF2B5EF4-FFF2-40B4-BE49-F238E27FC236}">
              <a16:creationId xmlns:a16="http://schemas.microsoft.com/office/drawing/2014/main" id="{F5028F84-011F-4B9A-A1BB-6418F29483FB}"/>
            </a:ext>
          </a:extLst>
        </xdr:cNvPr>
        <xdr:cNvCxnSpPr/>
      </xdr:nvCxnSpPr>
      <xdr:spPr>
        <a:xfrm flipV="1">
          <a:off x="18778220" y="13681710"/>
          <a:ext cx="7315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90170</xdr:rowOff>
    </xdr:from>
    <xdr:to>
      <xdr:col>107</xdr:col>
      <xdr:colOff>101600</xdr:colOff>
      <xdr:row>82</xdr:row>
      <xdr:rowOff>20320</xdr:rowOff>
    </xdr:to>
    <xdr:sp macro="" textlink="">
      <xdr:nvSpPr>
        <xdr:cNvPr id="820" name="楕円 819">
          <a:extLst>
            <a:ext uri="{FF2B5EF4-FFF2-40B4-BE49-F238E27FC236}">
              <a16:creationId xmlns:a16="http://schemas.microsoft.com/office/drawing/2014/main" id="{3784D059-13C5-438B-BB58-873D71FBB1B3}"/>
            </a:ext>
          </a:extLst>
        </xdr:cNvPr>
        <xdr:cNvSpPr/>
      </xdr:nvSpPr>
      <xdr:spPr>
        <a:xfrm>
          <a:off x="17937480" y="13669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125730</xdr:rowOff>
    </xdr:from>
    <xdr:to>
      <xdr:col>111</xdr:col>
      <xdr:colOff>177800</xdr:colOff>
      <xdr:row>81</xdr:row>
      <xdr:rowOff>140970</xdr:rowOff>
    </xdr:to>
    <xdr:cxnSp macro="">
      <xdr:nvCxnSpPr>
        <xdr:cNvPr id="821" name="直線コネクタ 820">
          <a:extLst>
            <a:ext uri="{FF2B5EF4-FFF2-40B4-BE49-F238E27FC236}">
              <a16:creationId xmlns:a16="http://schemas.microsoft.com/office/drawing/2014/main" id="{5AE88C7F-4A3C-4C9A-9F3D-0E765AB83191}"/>
            </a:ext>
          </a:extLst>
        </xdr:cNvPr>
        <xdr:cNvCxnSpPr/>
      </xdr:nvCxnSpPr>
      <xdr:spPr>
        <a:xfrm flipV="1">
          <a:off x="17988280" y="13704570"/>
          <a:ext cx="78994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105411</xdr:rowOff>
    </xdr:from>
    <xdr:to>
      <xdr:col>102</xdr:col>
      <xdr:colOff>165100</xdr:colOff>
      <xdr:row>82</xdr:row>
      <xdr:rowOff>35561</xdr:rowOff>
    </xdr:to>
    <xdr:sp macro="" textlink="">
      <xdr:nvSpPr>
        <xdr:cNvPr id="822" name="楕円 821">
          <a:extLst>
            <a:ext uri="{FF2B5EF4-FFF2-40B4-BE49-F238E27FC236}">
              <a16:creationId xmlns:a16="http://schemas.microsoft.com/office/drawing/2014/main" id="{FA574AD4-4FF3-4CD5-A8B7-32D32502C9F8}"/>
            </a:ext>
          </a:extLst>
        </xdr:cNvPr>
        <xdr:cNvSpPr/>
      </xdr:nvSpPr>
      <xdr:spPr>
        <a:xfrm>
          <a:off x="17162780" y="136842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140970</xdr:rowOff>
    </xdr:from>
    <xdr:to>
      <xdr:col>107</xdr:col>
      <xdr:colOff>50800</xdr:colOff>
      <xdr:row>81</xdr:row>
      <xdr:rowOff>156211</xdr:rowOff>
    </xdr:to>
    <xdr:cxnSp macro="">
      <xdr:nvCxnSpPr>
        <xdr:cNvPr id="823" name="直線コネクタ 822">
          <a:extLst>
            <a:ext uri="{FF2B5EF4-FFF2-40B4-BE49-F238E27FC236}">
              <a16:creationId xmlns:a16="http://schemas.microsoft.com/office/drawing/2014/main" id="{251F55C8-106B-47BF-9287-ED8EF5639867}"/>
            </a:ext>
          </a:extLst>
        </xdr:cNvPr>
        <xdr:cNvCxnSpPr/>
      </xdr:nvCxnSpPr>
      <xdr:spPr>
        <a:xfrm flipV="1">
          <a:off x="17213580" y="13719810"/>
          <a:ext cx="7747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128270</xdr:rowOff>
    </xdr:from>
    <xdr:to>
      <xdr:col>98</xdr:col>
      <xdr:colOff>38100</xdr:colOff>
      <xdr:row>82</xdr:row>
      <xdr:rowOff>58420</xdr:rowOff>
    </xdr:to>
    <xdr:sp macro="" textlink="">
      <xdr:nvSpPr>
        <xdr:cNvPr id="824" name="楕円 823">
          <a:extLst>
            <a:ext uri="{FF2B5EF4-FFF2-40B4-BE49-F238E27FC236}">
              <a16:creationId xmlns:a16="http://schemas.microsoft.com/office/drawing/2014/main" id="{B1EABB89-0044-4DB2-B508-5F437315F7D4}"/>
            </a:ext>
          </a:extLst>
        </xdr:cNvPr>
        <xdr:cNvSpPr/>
      </xdr:nvSpPr>
      <xdr:spPr>
        <a:xfrm>
          <a:off x="16388080" y="137071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156211</xdr:rowOff>
    </xdr:from>
    <xdr:to>
      <xdr:col>102</xdr:col>
      <xdr:colOff>114300</xdr:colOff>
      <xdr:row>82</xdr:row>
      <xdr:rowOff>7620</xdr:rowOff>
    </xdr:to>
    <xdr:cxnSp macro="">
      <xdr:nvCxnSpPr>
        <xdr:cNvPr id="825" name="直線コネクタ 824">
          <a:extLst>
            <a:ext uri="{FF2B5EF4-FFF2-40B4-BE49-F238E27FC236}">
              <a16:creationId xmlns:a16="http://schemas.microsoft.com/office/drawing/2014/main" id="{2FBB37AC-D56C-4AC1-859C-C42BD7457D5C}"/>
            </a:ext>
          </a:extLst>
        </xdr:cNvPr>
        <xdr:cNvCxnSpPr/>
      </xdr:nvCxnSpPr>
      <xdr:spPr>
        <a:xfrm flipV="1">
          <a:off x="16431260" y="13735051"/>
          <a:ext cx="782320" cy="1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80027</xdr:rowOff>
    </xdr:from>
    <xdr:ext cx="469744" cy="259045"/>
    <xdr:sp macro="" textlink="">
      <xdr:nvSpPr>
        <xdr:cNvPr id="826" name="n_1aveValue【児童館】&#10;一人当たり面積">
          <a:extLst>
            <a:ext uri="{FF2B5EF4-FFF2-40B4-BE49-F238E27FC236}">
              <a16:creationId xmlns:a16="http://schemas.microsoft.com/office/drawing/2014/main" id="{11A80033-81B6-4BF1-AA5A-54F0EBEB053B}"/>
            </a:ext>
          </a:extLst>
        </xdr:cNvPr>
        <xdr:cNvSpPr txBox="1"/>
      </xdr:nvSpPr>
      <xdr:spPr>
        <a:xfrm>
          <a:off x="18561127" y="1416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95266</xdr:rowOff>
    </xdr:from>
    <xdr:ext cx="469744" cy="259045"/>
    <xdr:sp macro="" textlink="">
      <xdr:nvSpPr>
        <xdr:cNvPr id="827" name="n_2aveValue【児童館】&#10;一人当たり面積">
          <a:extLst>
            <a:ext uri="{FF2B5EF4-FFF2-40B4-BE49-F238E27FC236}">
              <a16:creationId xmlns:a16="http://schemas.microsoft.com/office/drawing/2014/main" id="{EF9BB141-3042-405D-AAC0-F455E79BBBA7}"/>
            </a:ext>
          </a:extLst>
        </xdr:cNvPr>
        <xdr:cNvSpPr txBox="1"/>
      </xdr:nvSpPr>
      <xdr:spPr>
        <a:xfrm>
          <a:off x="17776267" y="14177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87647</xdr:rowOff>
    </xdr:from>
    <xdr:ext cx="469744" cy="259045"/>
    <xdr:sp macro="" textlink="">
      <xdr:nvSpPr>
        <xdr:cNvPr id="828" name="n_3aveValue【児童館】&#10;一人当たり面積">
          <a:extLst>
            <a:ext uri="{FF2B5EF4-FFF2-40B4-BE49-F238E27FC236}">
              <a16:creationId xmlns:a16="http://schemas.microsoft.com/office/drawing/2014/main" id="{5F9D33D8-923D-4CA6-93F3-2EFD32BD9BB9}"/>
            </a:ext>
          </a:extLst>
        </xdr:cNvPr>
        <xdr:cNvSpPr txBox="1"/>
      </xdr:nvSpPr>
      <xdr:spPr>
        <a:xfrm>
          <a:off x="17001567" y="1416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76</xdr:row>
      <xdr:rowOff>21607</xdr:rowOff>
    </xdr:from>
    <xdr:ext cx="469744" cy="259045"/>
    <xdr:sp macro="" textlink="">
      <xdr:nvSpPr>
        <xdr:cNvPr id="829" name="n_4aveValue【児童館】&#10;一人当たり面積">
          <a:extLst>
            <a:ext uri="{FF2B5EF4-FFF2-40B4-BE49-F238E27FC236}">
              <a16:creationId xmlns:a16="http://schemas.microsoft.com/office/drawing/2014/main" id="{AF4BEA56-817B-4826-A1EF-FCBC315A7EB7}"/>
            </a:ext>
          </a:extLst>
        </xdr:cNvPr>
        <xdr:cNvSpPr txBox="1"/>
      </xdr:nvSpPr>
      <xdr:spPr>
        <a:xfrm>
          <a:off x="16226867" y="1276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21607</xdr:rowOff>
    </xdr:from>
    <xdr:ext cx="469744" cy="259045"/>
    <xdr:sp macro="" textlink="">
      <xdr:nvSpPr>
        <xdr:cNvPr id="830" name="n_1mainValue【児童館】&#10;一人当たり面積">
          <a:extLst>
            <a:ext uri="{FF2B5EF4-FFF2-40B4-BE49-F238E27FC236}">
              <a16:creationId xmlns:a16="http://schemas.microsoft.com/office/drawing/2014/main" id="{B3E91A85-E350-4E6F-A98F-199A7F2C3719}"/>
            </a:ext>
          </a:extLst>
        </xdr:cNvPr>
        <xdr:cNvSpPr txBox="1"/>
      </xdr:nvSpPr>
      <xdr:spPr>
        <a:xfrm>
          <a:off x="18561127" y="1343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36847</xdr:rowOff>
    </xdr:from>
    <xdr:ext cx="469744" cy="259045"/>
    <xdr:sp macro="" textlink="">
      <xdr:nvSpPr>
        <xdr:cNvPr id="831" name="n_2mainValue【児童館】&#10;一人当たり面積">
          <a:extLst>
            <a:ext uri="{FF2B5EF4-FFF2-40B4-BE49-F238E27FC236}">
              <a16:creationId xmlns:a16="http://schemas.microsoft.com/office/drawing/2014/main" id="{261BC19D-2BE9-4AD5-9396-7C42C0CB11C7}"/>
            </a:ext>
          </a:extLst>
        </xdr:cNvPr>
        <xdr:cNvSpPr txBox="1"/>
      </xdr:nvSpPr>
      <xdr:spPr>
        <a:xfrm>
          <a:off x="17776267" y="1344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52088</xdr:rowOff>
    </xdr:from>
    <xdr:ext cx="469744" cy="259045"/>
    <xdr:sp macro="" textlink="">
      <xdr:nvSpPr>
        <xdr:cNvPr id="832" name="n_3mainValue【児童館】&#10;一人当たり面積">
          <a:extLst>
            <a:ext uri="{FF2B5EF4-FFF2-40B4-BE49-F238E27FC236}">
              <a16:creationId xmlns:a16="http://schemas.microsoft.com/office/drawing/2014/main" id="{ADCB8BA9-166D-4FCE-BCF3-9B20A7A6A90A}"/>
            </a:ext>
          </a:extLst>
        </xdr:cNvPr>
        <xdr:cNvSpPr txBox="1"/>
      </xdr:nvSpPr>
      <xdr:spPr>
        <a:xfrm>
          <a:off x="17001567" y="1346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49547</xdr:rowOff>
    </xdr:from>
    <xdr:ext cx="469744" cy="259045"/>
    <xdr:sp macro="" textlink="">
      <xdr:nvSpPr>
        <xdr:cNvPr id="833" name="n_4mainValue【児童館】&#10;一人当たり面積">
          <a:extLst>
            <a:ext uri="{FF2B5EF4-FFF2-40B4-BE49-F238E27FC236}">
              <a16:creationId xmlns:a16="http://schemas.microsoft.com/office/drawing/2014/main" id="{0EC9C621-D541-431A-9D25-379227BFA108}"/>
            </a:ext>
          </a:extLst>
        </xdr:cNvPr>
        <xdr:cNvSpPr txBox="1"/>
      </xdr:nvSpPr>
      <xdr:spPr>
        <a:xfrm>
          <a:off x="16226867" y="1379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4" name="正方形/長方形 833">
          <a:extLst>
            <a:ext uri="{FF2B5EF4-FFF2-40B4-BE49-F238E27FC236}">
              <a16:creationId xmlns:a16="http://schemas.microsoft.com/office/drawing/2014/main" id="{DAE73549-1CBB-480E-A420-6989F699009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5" name="正方形/長方形 834">
          <a:extLst>
            <a:ext uri="{FF2B5EF4-FFF2-40B4-BE49-F238E27FC236}">
              <a16:creationId xmlns:a16="http://schemas.microsoft.com/office/drawing/2014/main" id="{93A045CB-5DC3-4092-A0BC-57636478DCE2}"/>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6" name="正方形/長方形 835">
          <a:extLst>
            <a:ext uri="{FF2B5EF4-FFF2-40B4-BE49-F238E27FC236}">
              <a16:creationId xmlns:a16="http://schemas.microsoft.com/office/drawing/2014/main" id="{396CBBF9-16A8-422F-A365-237966302FAC}"/>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7" name="正方形/長方形 836">
          <a:extLst>
            <a:ext uri="{FF2B5EF4-FFF2-40B4-BE49-F238E27FC236}">
              <a16:creationId xmlns:a16="http://schemas.microsoft.com/office/drawing/2014/main" id="{68FC7673-2CE0-4573-98F9-76C2C08D748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8" name="正方形/長方形 837">
          <a:extLst>
            <a:ext uri="{FF2B5EF4-FFF2-40B4-BE49-F238E27FC236}">
              <a16:creationId xmlns:a16="http://schemas.microsoft.com/office/drawing/2014/main" id="{54A09313-2750-4AF3-9F76-AF8E8E737B6F}"/>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9" name="正方形/長方形 838">
          <a:extLst>
            <a:ext uri="{FF2B5EF4-FFF2-40B4-BE49-F238E27FC236}">
              <a16:creationId xmlns:a16="http://schemas.microsoft.com/office/drawing/2014/main" id="{D125847B-3457-4F86-BC72-27A23B02520E}"/>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0" name="正方形/長方形 839">
          <a:extLst>
            <a:ext uri="{FF2B5EF4-FFF2-40B4-BE49-F238E27FC236}">
              <a16:creationId xmlns:a16="http://schemas.microsoft.com/office/drawing/2014/main" id="{CBADC0FC-ABBD-4127-B20B-3B0F99D7BF9D}"/>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1" name="正方形/長方形 840">
          <a:extLst>
            <a:ext uri="{FF2B5EF4-FFF2-40B4-BE49-F238E27FC236}">
              <a16:creationId xmlns:a16="http://schemas.microsoft.com/office/drawing/2014/main" id="{12253495-6AC6-441A-A2FA-66E1C2D6BA0B}"/>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2" name="テキスト ボックス 841">
          <a:extLst>
            <a:ext uri="{FF2B5EF4-FFF2-40B4-BE49-F238E27FC236}">
              <a16:creationId xmlns:a16="http://schemas.microsoft.com/office/drawing/2014/main" id="{A543F436-62A6-4988-BC65-19F77580F2DF}"/>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3" name="直線コネクタ 842">
          <a:extLst>
            <a:ext uri="{FF2B5EF4-FFF2-40B4-BE49-F238E27FC236}">
              <a16:creationId xmlns:a16="http://schemas.microsoft.com/office/drawing/2014/main" id="{7ACD9457-1CD6-4193-9E54-E29DC89E0272}"/>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4" name="テキスト ボックス 843">
          <a:extLst>
            <a:ext uri="{FF2B5EF4-FFF2-40B4-BE49-F238E27FC236}">
              <a16:creationId xmlns:a16="http://schemas.microsoft.com/office/drawing/2014/main" id="{561EEC44-A6A7-4505-BF95-9BB274A40A4C}"/>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5" name="直線コネクタ 844">
          <a:extLst>
            <a:ext uri="{FF2B5EF4-FFF2-40B4-BE49-F238E27FC236}">
              <a16:creationId xmlns:a16="http://schemas.microsoft.com/office/drawing/2014/main" id="{3B91323A-0929-4F2B-8C75-AFF86C37D929}"/>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6" name="テキスト ボックス 845">
          <a:extLst>
            <a:ext uri="{FF2B5EF4-FFF2-40B4-BE49-F238E27FC236}">
              <a16:creationId xmlns:a16="http://schemas.microsoft.com/office/drawing/2014/main" id="{9A937BE0-2862-49D1-8989-1F2BFFA7CABD}"/>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7" name="直線コネクタ 846">
          <a:extLst>
            <a:ext uri="{FF2B5EF4-FFF2-40B4-BE49-F238E27FC236}">
              <a16:creationId xmlns:a16="http://schemas.microsoft.com/office/drawing/2014/main" id="{9BB1F5B2-8EFE-4DDA-96A6-46EA4E1C4FF4}"/>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8" name="テキスト ボックス 847">
          <a:extLst>
            <a:ext uri="{FF2B5EF4-FFF2-40B4-BE49-F238E27FC236}">
              <a16:creationId xmlns:a16="http://schemas.microsoft.com/office/drawing/2014/main" id="{AE749659-2DAA-42F8-A7FF-2994D0E83D67}"/>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9" name="直線コネクタ 848">
          <a:extLst>
            <a:ext uri="{FF2B5EF4-FFF2-40B4-BE49-F238E27FC236}">
              <a16:creationId xmlns:a16="http://schemas.microsoft.com/office/drawing/2014/main" id="{20F1DB0E-65A8-4861-8B94-79706C46DE6C}"/>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0" name="テキスト ボックス 849">
          <a:extLst>
            <a:ext uri="{FF2B5EF4-FFF2-40B4-BE49-F238E27FC236}">
              <a16:creationId xmlns:a16="http://schemas.microsoft.com/office/drawing/2014/main" id="{A3FC470B-BA72-4EC1-AAD7-A0D10EB782F0}"/>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1" name="直線コネクタ 850">
          <a:extLst>
            <a:ext uri="{FF2B5EF4-FFF2-40B4-BE49-F238E27FC236}">
              <a16:creationId xmlns:a16="http://schemas.microsoft.com/office/drawing/2014/main" id="{9FACE36C-0868-457E-A5AE-16DC09C0DFB3}"/>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2" name="テキスト ボックス 851">
          <a:extLst>
            <a:ext uri="{FF2B5EF4-FFF2-40B4-BE49-F238E27FC236}">
              <a16:creationId xmlns:a16="http://schemas.microsoft.com/office/drawing/2014/main" id="{D2F878C7-D40B-4F00-BA60-5152667327C9}"/>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3" name="直線コネクタ 852">
          <a:extLst>
            <a:ext uri="{FF2B5EF4-FFF2-40B4-BE49-F238E27FC236}">
              <a16:creationId xmlns:a16="http://schemas.microsoft.com/office/drawing/2014/main" id="{FBBD6781-8CFF-470C-92D7-9EB8A915A6C2}"/>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4" name="テキスト ボックス 853">
          <a:extLst>
            <a:ext uri="{FF2B5EF4-FFF2-40B4-BE49-F238E27FC236}">
              <a16:creationId xmlns:a16="http://schemas.microsoft.com/office/drawing/2014/main" id="{706210B1-AE88-485B-9DD3-9A7D47126898}"/>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5" name="直線コネクタ 854">
          <a:extLst>
            <a:ext uri="{FF2B5EF4-FFF2-40B4-BE49-F238E27FC236}">
              <a16:creationId xmlns:a16="http://schemas.microsoft.com/office/drawing/2014/main" id="{F75D74C0-5BB3-4474-BD40-98877D4517C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6" name="テキスト ボックス 855">
          <a:extLst>
            <a:ext uri="{FF2B5EF4-FFF2-40B4-BE49-F238E27FC236}">
              <a16:creationId xmlns:a16="http://schemas.microsoft.com/office/drawing/2014/main" id="{0F61904D-E8ED-42B8-A19E-9560A2A7F95A}"/>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7" name="【公民館】&#10;有形固定資産減価償却率グラフ枠">
          <a:extLst>
            <a:ext uri="{FF2B5EF4-FFF2-40B4-BE49-F238E27FC236}">
              <a16:creationId xmlns:a16="http://schemas.microsoft.com/office/drawing/2014/main" id="{2497BA0E-E5C8-4099-863C-4BB95A847CF8}"/>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165736</xdr:rowOff>
    </xdr:from>
    <xdr:to>
      <xdr:col>85</xdr:col>
      <xdr:colOff>126364</xdr:colOff>
      <xdr:row>108</xdr:row>
      <xdr:rowOff>152400</xdr:rowOff>
    </xdr:to>
    <xdr:cxnSp macro="">
      <xdr:nvCxnSpPr>
        <xdr:cNvPr id="858" name="直線コネクタ 857">
          <a:extLst>
            <a:ext uri="{FF2B5EF4-FFF2-40B4-BE49-F238E27FC236}">
              <a16:creationId xmlns:a16="http://schemas.microsoft.com/office/drawing/2014/main" id="{3785777A-C4B4-4563-8C70-93D76E1C74A8}"/>
            </a:ext>
          </a:extLst>
        </xdr:cNvPr>
        <xdr:cNvCxnSpPr/>
      </xdr:nvCxnSpPr>
      <xdr:spPr>
        <a:xfrm flipV="1">
          <a:off x="14375764" y="16762096"/>
          <a:ext cx="0" cy="1495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59" name="【公民館】&#10;有形固定資産減価償却率最小値テキスト">
          <a:extLst>
            <a:ext uri="{FF2B5EF4-FFF2-40B4-BE49-F238E27FC236}">
              <a16:creationId xmlns:a16="http://schemas.microsoft.com/office/drawing/2014/main" id="{5CF92CB9-4438-46F1-957F-C896973597BE}"/>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60" name="直線コネクタ 859">
          <a:extLst>
            <a:ext uri="{FF2B5EF4-FFF2-40B4-BE49-F238E27FC236}">
              <a16:creationId xmlns:a16="http://schemas.microsoft.com/office/drawing/2014/main" id="{14102D52-0F96-4354-97CD-F06A6FC99140}"/>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112413</xdr:rowOff>
    </xdr:from>
    <xdr:ext cx="405111" cy="259045"/>
    <xdr:sp macro="" textlink="">
      <xdr:nvSpPr>
        <xdr:cNvPr id="861" name="【公民館】&#10;有形固定資産減価償却率最大値テキスト">
          <a:extLst>
            <a:ext uri="{FF2B5EF4-FFF2-40B4-BE49-F238E27FC236}">
              <a16:creationId xmlns:a16="http://schemas.microsoft.com/office/drawing/2014/main" id="{B5001EB6-B432-4AD1-B388-51B661214D81}"/>
            </a:ext>
          </a:extLst>
        </xdr:cNvPr>
        <xdr:cNvSpPr txBox="1"/>
      </xdr:nvSpPr>
      <xdr:spPr>
        <a:xfrm>
          <a:off x="14414500" y="1654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165736</xdr:rowOff>
    </xdr:from>
    <xdr:to>
      <xdr:col>86</xdr:col>
      <xdr:colOff>25400</xdr:colOff>
      <xdr:row>99</xdr:row>
      <xdr:rowOff>165736</xdr:rowOff>
    </xdr:to>
    <xdr:cxnSp macro="">
      <xdr:nvCxnSpPr>
        <xdr:cNvPr id="862" name="直線コネクタ 861">
          <a:extLst>
            <a:ext uri="{FF2B5EF4-FFF2-40B4-BE49-F238E27FC236}">
              <a16:creationId xmlns:a16="http://schemas.microsoft.com/office/drawing/2014/main" id="{7A412467-D3A1-4BCF-B5A9-40FFB6936EE1}"/>
            </a:ext>
          </a:extLst>
        </xdr:cNvPr>
        <xdr:cNvCxnSpPr/>
      </xdr:nvCxnSpPr>
      <xdr:spPr>
        <a:xfrm>
          <a:off x="14287500" y="167620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13988</xdr:rowOff>
    </xdr:from>
    <xdr:ext cx="405111" cy="259045"/>
    <xdr:sp macro="" textlink="">
      <xdr:nvSpPr>
        <xdr:cNvPr id="863" name="【公民館】&#10;有形固定資産減価償却率平均値テキスト">
          <a:extLst>
            <a:ext uri="{FF2B5EF4-FFF2-40B4-BE49-F238E27FC236}">
              <a16:creationId xmlns:a16="http://schemas.microsoft.com/office/drawing/2014/main" id="{0786B1CB-3078-4552-9636-E022DC0455A5}"/>
            </a:ext>
          </a:extLst>
        </xdr:cNvPr>
        <xdr:cNvSpPr txBox="1"/>
      </xdr:nvSpPr>
      <xdr:spPr>
        <a:xfrm>
          <a:off x="14414500" y="174485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162561</xdr:rowOff>
    </xdr:from>
    <xdr:to>
      <xdr:col>85</xdr:col>
      <xdr:colOff>177800</xdr:colOff>
      <xdr:row>105</xdr:row>
      <xdr:rowOff>92711</xdr:rowOff>
    </xdr:to>
    <xdr:sp macro="" textlink="">
      <xdr:nvSpPr>
        <xdr:cNvPr id="864" name="フローチャート: 判断 863">
          <a:extLst>
            <a:ext uri="{FF2B5EF4-FFF2-40B4-BE49-F238E27FC236}">
              <a16:creationId xmlns:a16="http://schemas.microsoft.com/office/drawing/2014/main" id="{D17CC672-BFE9-49B4-B003-5584E30ED6C3}"/>
            </a:ext>
          </a:extLst>
        </xdr:cNvPr>
        <xdr:cNvSpPr/>
      </xdr:nvSpPr>
      <xdr:spPr>
        <a:xfrm>
          <a:off x="14325600" y="1759712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164464</xdr:rowOff>
    </xdr:from>
    <xdr:to>
      <xdr:col>81</xdr:col>
      <xdr:colOff>101600</xdr:colOff>
      <xdr:row>105</xdr:row>
      <xdr:rowOff>94614</xdr:rowOff>
    </xdr:to>
    <xdr:sp macro="" textlink="">
      <xdr:nvSpPr>
        <xdr:cNvPr id="865" name="フローチャート: 判断 864">
          <a:extLst>
            <a:ext uri="{FF2B5EF4-FFF2-40B4-BE49-F238E27FC236}">
              <a16:creationId xmlns:a16="http://schemas.microsoft.com/office/drawing/2014/main" id="{8F9D56C3-6115-4432-B933-29DAD464D3CA}"/>
            </a:ext>
          </a:extLst>
        </xdr:cNvPr>
        <xdr:cNvSpPr/>
      </xdr:nvSpPr>
      <xdr:spPr>
        <a:xfrm>
          <a:off x="13578840" y="175990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160655</xdr:rowOff>
    </xdr:from>
    <xdr:to>
      <xdr:col>76</xdr:col>
      <xdr:colOff>165100</xdr:colOff>
      <xdr:row>105</xdr:row>
      <xdr:rowOff>90805</xdr:rowOff>
    </xdr:to>
    <xdr:sp macro="" textlink="">
      <xdr:nvSpPr>
        <xdr:cNvPr id="866" name="フローチャート: 判断 865">
          <a:extLst>
            <a:ext uri="{FF2B5EF4-FFF2-40B4-BE49-F238E27FC236}">
              <a16:creationId xmlns:a16="http://schemas.microsoft.com/office/drawing/2014/main" id="{E7B1F71B-C620-49A6-997F-0783BF40E7C6}"/>
            </a:ext>
          </a:extLst>
        </xdr:cNvPr>
        <xdr:cNvSpPr/>
      </xdr:nvSpPr>
      <xdr:spPr>
        <a:xfrm>
          <a:off x="12804140" y="175952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143511</xdr:rowOff>
    </xdr:from>
    <xdr:to>
      <xdr:col>72</xdr:col>
      <xdr:colOff>38100</xdr:colOff>
      <xdr:row>105</xdr:row>
      <xdr:rowOff>73661</xdr:rowOff>
    </xdr:to>
    <xdr:sp macro="" textlink="">
      <xdr:nvSpPr>
        <xdr:cNvPr id="867" name="フローチャート: 判断 866">
          <a:extLst>
            <a:ext uri="{FF2B5EF4-FFF2-40B4-BE49-F238E27FC236}">
              <a16:creationId xmlns:a16="http://schemas.microsoft.com/office/drawing/2014/main" id="{9D034573-52B1-4A88-9C63-E1B206ADA332}"/>
            </a:ext>
          </a:extLst>
        </xdr:cNvPr>
        <xdr:cNvSpPr/>
      </xdr:nvSpPr>
      <xdr:spPr>
        <a:xfrm>
          <a:off x="12029440" y="175780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13970</xdr:rowOff>
    </xdr:from>
    <xdr:to>
      <xdr:col>67</xdr:col>
      <xdr:colOff>101600</xdr:colOff>
      <xdr:row>105</xdr:row>
      <xdr:rowOff>115570</xdr:rowOff>
    </xdr:to>
    <xdr:sp macro="" textlink="">
      <xdr:nvSpPr>
        <xdr:cNvPr id="868" name="フローチャート: 判断 867">
          <a:extLst>
            <a:ext uri="{FF2B5EF4-FFF2-40B4-BE49-F238E27FC236}">
              <a16:creationId xmlns:a16="http://schemas.microsoft.com/office/drawing/2014/main" id="{9AC44315-AA04-4057-AFF6-ADDAB9B51985}"/>
            </a:ext>
          </a:extLst>
        </xdr:cNvPr>
        <xdr:cNvSpPr/>
      </xdr:nvSpPr>
      <xdr:spPr>
        <a:xfrm>
          <a:off x="11231880" y="1761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D83B7728-52D9-45B3-B3DA-53CA65B406F2}"/>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36ED1EED-5173-454D-B23B-E0CC08DEF2D2}"/>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3ED555DE-9ACD-475E-A112-2C7B919BF03B}"/>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AD8AAA51-BBF7-4750-BCA4-F79EE131FC2E}"/>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EFDACE88-E06A-4E1B-8AA2-BEB2F652F981}"/>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101600</xdr:rowOff>
    </xdr:from>
    <xdr:to>
      <xdr:col>85</xdr:col>
      <xdr:colOff>177800</xdr:colOff>
      <xdr:row>109</xdr:row>
      <xdr:rowOff>31750</xdr:rowOff>
    </xdr:to>
    <xdr:sp macro="" textlink="">
      <xdr:nvSpPr>
        <xdr:cNvPr id="874" name="楕円 873">
          <a:extLst>
            <a:ext uri="{FF2B5EF4-FFF2-40B4-BE49-F238E27FC236}">
              <a16:creationId xmlns:a16="http://schemas.microsoft.com/office/drawing/2014/main" id="{6196DAF8-0039-4935-983C-7B52A35970FD}"/>
            </a:ext>
          </a:extLst>
        </xdr:cNvPr>
        <xdr:cNvSpPr/>
      </xdr:nvSpPr>
      <xdr:spPr>
        <a:xfrm>
          <a:off x="14325600" y="1820672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16527</xdr:rowOff>
    </xdr:from>
    <xdr:ext cx="469744" cy="259045"/>
    <xdr:sp macro="" textlink="">
      <xdr:nvSpPr>
        <xdr:cNvPr id="875" name="【公民館】&#10;有形固定資産減価償却率該当値テキスト">
          <a:extLst>
            <a:ext uri="{FF2B5EF4-FFF2-40B4-BE49-F238E27FC236}">
              <a16:creationId xmlns:a16="http://schemas.microsoft.com/office/drawing/2014/main" id="{B97915DD-234E-4092-937D-3B2E3C2FA39F}"/>
            </a:ext>
          </a:extLst>
        </xdr:cNvPr>
        <xdr:cNvSpPr txBox="1"/>
      </xdr:nvSpPr>
      <xdr:spPr>
        <a:xfrm>
          <a:off x="14414500" y="1812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101600</xdr:rowOff>
    </xdr:from>
    <xdr:to>
      <xdr:col>81</xdr:col>
      <xdr:colOff>101600</xdr:colOff>
      <xdr:row>109</xdr:row>
      <xdr:rowOff>31750</xdr:rowOff>
    </xdr:to>
    <xdr:sp macro="" textlink="">
      <xdr:nvSpPr>
        <xdr:cNvPr id="876" name="楕円 875">
          <a:extLst>
            <a:ext uri="{FF2B5EF4-FFF2-40B4-BE49-F238E27FC236}">
              <a16:creationId xmlns:a16="http://schemas.microsoft.com/office/drawing/2014/main" id="{8D33482A-BE72-4C54-A62E-2ED45F1EFE1A}"/>
            </a:ext>
          </a:extLst>
        </xdr:cNvPr>
        <xdr:cNvSpPr/>
      </xdr:nvSpPr>
      <xdr:spPr>
        <a:xfrm>
          <a:off x="13578840" y="18206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152400</xdr:rowOff>
    </xdr:from>
    <xdr:to>
      <xdr:col>85</xdr:col>
      <xdr:colOff>127000</xdr:colOff>
      <xdr:row>108</xdr:row>
      <xdr:rowOff>152400</xdr:rowOff>
    </xdr:to>
    <xdr:cxnSp macro="">
      <xdr:nvCxnSpPr>
        <xdr:cNvPr id="877" name="直線コネクタ 876">
          <a:extLst>
            <a:ext uri="{FF2B5EF4-FFF2-40B4-BE49-F238E27FC236}">
              <a16:creationId xmlns:a16="http://schemas.microsoft.com/office/drawing/2014/main" id="{F4417C6B-718E-4C69-B414-25DC8CEC20A7}"/>
            </a:ext>
          </a:extLst>
        </xdr:cNvPr>
        <xdr:cNvCxnSpPr/>
      </xdr:nvCxnSpPr>
      <xdr:spPr>
        <a:xfrm>
          <a:off x="13629640" y="1825752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101600</xdr:rowOff>
    </xdr:from>
    <xdr:to>
      <xdr:col>76</xdr:col>
      <xdr:colOff>165100</xdr:colOff>
      <xdr:row>109</xdr:row>
      <xdr:rowOff>31750</xdr:rowOff>
    </xdr:to>
    <xdr:sp macro="" textlink="">
      <xdr:nvSpPr>
        <xdr:cNvPr id="878" name="楕円 877">
          <a:extLst>
            <a:ext uri="{FF2B5EF4-FFF2-40B4-BE49-F238E27FC236}">
              <a16:creationId xmlns:a16="http://schemas.microsoft.com/office/drawing/2014/main" id="{105CF1C0-7036-48FF-89FB-25FE32F3B963}"/>
            </a:ext>
          </a:extLst>
        </xdr:cNvPr>
        <xdr:cNvSpPr/>
      </xdr:nvSpPr>
      <xdr:spPr>
        <a:xfrm>
          <a:off x="12804140" y="18206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152400</xdr:rowOff>
    </xdr:from>
    <xdr:to>
      <xdr:col>81</xdr:col>
      <xdr:colOff>50800</xdr:colOff>
      <xdr:row>108</xdr:row>
      <xdr:rowOff>152400</xdr:rowOff>
    </xdr:to>
    <xdr:cxnSp macro="">
      <xdr:nvCxnSpPr>
        <xdr:cNvPr id="879" name="直線コネクタ 878">
          <a:extLst>
            <a:ext uri="{FF2B5EF4-FFF2-40B4-BE49-F238E27FC236}">
              <a16:creationId xmlns:a16="http://schemas.microsoft.com/office/drawing/2014/main" id="{ED9BF032-4309-4DF6-876E-6AF93D6B57D4}"/>
            </a:ext>
          </a:extLst>
        </xdr:cNvPr>
        <xdr:cNvCxnSpPr/>
      </xdr:nvCxnSpPr>
      <xdr:spPr>
        <a:xfrm>
          <a:off x="12854940" y="182575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101600</xdr:rowOff>
    </xdr:from>
    <xdr:to>
      <xdr:col>72</xdr:col>
      <xdr:colOff>38100</xdr:colOff>
      <xdr:row>109</xdr:row>
      <xdr:rowOff>31750</xdr:rowOff>
    </xdr:to>
    <xdr:sp macro="" textlink="">
      <xdr:nvSpPr>
        <xdr:cNvPr id="880" name="楕円 879">
          <a:extLst>
            <a:ext uri="{FF2B5EF4-FFF2-40B4-BE49-F238E27FC236}">
              <a16:creationId xmlns:a16="http://schemas.microsoft.com/office/drawing/2014/main" id="{FF0D6780-16A9-4980-A0CB-FF9F882EAF33}"/>
            </a:ext>
          </a:extLst>
        </xdr:cNvPr>
        <xdr:cNvSpPr/>
      </xdr:nvSpPr>
      <xdr:spPr>
        <a:xfrm>
          <a:off x="12029440" y="182067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152400</xdr:rowOff>
    </xdr:from>
    <xdr:to>
      <xdr:col>76</xdr:col>
      <xdr:colOff>114300</xdr:colOff>
      <xdr:row>108</xdr:row>
      <xdr:rowOff>152400</xdr:rowOff>
    </xdr:to>
    <xdr:cxnSp macro="">
      <xdr:nvCxnSpPr>
        <xdr:cNvPr id="881" name="直線コネクタ 880">
          <a:extLst>
            <a:ext uri="{FF2B5EF4-FFF2-40B4-BE49-F238E27FC236}">
              <a16:creationId xmlns:a16="http://schemas.microsoft.com/office/drawing/2014/main" id="{F2369B3C-51CF-466B-BF51-3B60792686ED}"/>
            </a:ext>
          </a:extLst>
        </xdr:cNvPr>
        <xdr:cNvCxnSpPr/>
      </xdr:nvCxnSpPr>
      <xdr:spPr>
        <a:xfrm>
          <a:off x="12072620" y="182575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101600</xdr:rowOff>
    </xdr:from>
    <xdr:to>
      <xdr:col>67</xdr:col>
      <xdr:colOff>101600</xdr:colOff>
      <xdr:row>109</xdr:row>
      <xdr:rowOff>31750</xdr:rowOff>
    </xdr:to>
    <xdr:sp macro="" textlink="">
      <xdr:nvSpPr>
        <xdr:cNvPr id="882" name="楕円 881">
          <a:extLst>
            <a:ext uri="{FF2B5EF4-FFF2-40B4-BE49-F238E27FC236}">
              <a16:creationId xmlns:a16="http://schemas.microsoft.com/office/drawing/2014/main" id="{1FF771F6-DE9B-4EE5-AFBF-543CF191917A}"/>
            </a:ext>
          </a:extLst>
        </xdr:cNvPr>
        <xdr:cNvSpPr/>
      </xdr:nvSpPr>
      <xdr:spPr>
        <a:xfrm>
          <a:off x="11231880" y="18206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152400</xdr:rowOff>
    </xdr:from>
    <xdr:to>
      <xdr:col>71</xdr:col>
      <xdr:colOff>177800</xdr:colOff>
      <xdr:row>108</xdr:row>
      <xdr:rowOff>152400</xdr:rowOff>
    </xdr:to>
    <xdr:cxnSp macro="">
      <xdr:nvCxnSpPr>
        <xdr:cNvPr id="883" name="直線コネクタ 882">
          <a:extLst>
            <a:ext uri="{FF2B5EF4-FFF2-40B4-BE49-F238E27FC236}">
              <a16:creationId xmlns:a16="http://schemas.microsoft.com/office/drawing/2014/main" id="{D755EEE3-0D4B-4F83-8F55-D0C987352FE7}"/>
            </a:ext>
          </a:extLst>
        </xdr:cNvPr>
        <xdr:cNvCxnSpPr/>
      </xdr:nvCxnSpPr>
      <xdr:spPr>
        <a:xfrm>
          <a:off x="11282680" y="182575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111141</xdr:rowOff>
    </xdr:from>
    <xdr:ext cx="405111" cy="259045"/>
    <xdr:sp macro="" textlink="">
      <xdr:nvSpPr>
        <xdr:cNvPr id="884" name="n_1aveValue【公民館】&#10;有形固定資産減価償却率">
          <a:extLst>
            <a:ext uri="{FF2B5EF4-FFF2-40B4-BE49-F238E27FC236}">
              <a16:creationId xmlns:a16="http://schemas.microsoft.com/office/drawing/2014/main" id="{16628B67-79C6-49CA-A33B-7509CEE86EEB}"/>
            </a:ext>
          </a:extLst>
        </xdr:cNvPr>
        <xdr:cNvSpPr txBox="1"/>
      </xdr:nvSpPr>
      <xdr:spPr>
        <a:xfrm>
          <a:off x="13437244" y="1737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107332</xdr:rowOff>
    </xdr:from>
    <xdr:ext cx="405111" cy="259045"/>
    <xdr:sp macro="" textlink="">
      <xdr:nvSpPr>
        <xdr:cNvPr id="885" name="n_2aveValue【公民館】&#10;有形固定資産減価償却率">
          <a:extLst>
            <a:ext uri="{FF2B5EF4-FFF2-40B4-BE49-F238E27FC236}">
              <a16:creationId xmlns:a16="http://schemas.microsoft.com/office/drawing/2014/main" id="{F6418F6D-32DC-4D86-8D74-9844272DCCC5}"/>
            </a:ext>
          </a:extLst>
        </xdr:cNvPr>
        <xdr:cNvSpPr txBox="1"/>
      </xdr:nvSpPr>
      <xdr:spPr>
        <a:xfrm>
          <a:off x="12675244" y="1737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90188</xdr:rowOff>
    </xdr:from>
    <xdr:ext cx="405111" cy="259045"/>
    <xdr:sp macro="" textlink="">
      <xdr:nvSpPr>
        <xdr:cNvPr id="886" name="n_3aveValue【公民館】&#10;有形固定資産減価償却率">
          <a:extLst>
            <a:ext uri="{FF2B5EF4-FFF2-40B4-BE49-F238E27FC236}">
              <a16:creationId xmlns:a16="http://schemas.microsoft.com/office/drawing/2014/main" id="{92BAC53A-908C-4557-B60C-9D6DE46E42E1}"/>
            </a:ext>
          </a:extLst>
        </xdr:cNvPr>
        <xdr:cNvSpPr txBox="1"/>
      </xdr:nvSpPr>
      <xdr:spPr>
        <a:xfrm>
          <a:off x="11900544" y="17357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132097</xdr:rowOff>
    </xdr:from>
    <xdr:ext cx="405111" cy="259045"/>
    <xdr:sp macro="" textlink="">
      <xdr:nvSpPr>
        <xdr:cNvPr id="887" name="n_4aveValue【公民館】&#10;有形固定資産減価償却率">
          <a:extLst>
            <a:ext uri="{FF2B5EF4-FFF2-40B4-BE49-F238E27FC236}">
              <a16:creationId xmlns:a16="http://schemas.microsoft.com/office/drawing/2014/main" id="{28157DD9-AB82-43CC-8CF4-B12C3E26A3D5}"/>
            </a:ext>
          </a:extLst>
        </xdr:cNvPr>
        <xdr:cNvSpPr txBox="1"/>
      </xdr:nvSpPr>
      <xdr:spPr>
        <a:xfrm>
          <a:off x="11102984" y="1739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109</xdr:row>
      <xdr:rowOff>22877</xdr:rowOff>
    </xdr:from>
    <xdr:ext cx="469744" cy="259045"/>
    <xdr:sp macro="" textlink="">
      <xdr:nvSpPr>
        <xdr:cNvPr id="888" name="n_1mainValue【公民館】&#10;有形固定資産減価償却率">
          <a:extLst>
            <a:ext uri="{FF2B5EF4-FFF2-40B4-BE49-F238E27FC236}">
              <a16:creationId xmlns:a16="http://schemas.microsoft.com/office/drawing/2014/main" id="{49F21EE1-5B31-4CDD-B5D7-9FD50D2566DB}"/>
            </a:ext>
          </a:extLst>
        </xdr:cNvPr>
        <xdr:cNvSpPr txBox="1"/>
      </xdr:nvSpPr>
      <xdr:spPr>
        <a:xfrm>
          <a:off x="13412547" y="1829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109</xdr:row>
      <xdr:rowOff>22877</xdr:rowOff>
    </xdr:from>
    <xdr:ext cx="469744" cy="259045"/>
    <xdr:sp macro="" textlink="">
      <xdr:nvSpPr>
        <xdr:cNvPr id="889" name="n_2mainValue【公民館】&#10;有形固定資産減価償却率">
          <a:extLst>
            <a:ext uri="{FF2B5EF4-FFF2-40B4-BE49-F238E27FC236}">
              <a16:creationId xmlns:a16="http://schemas.microsoft.com/office/drawing/2014/main" id="{22C03EC8-5FFB-41DB-BD1A-F80406670367}"/>
            </a:ext>
          </a:extLst>
        </xdr:cNvPr>
        <xdr:cNvSpPr txBox="1"/>
      </xdr:nvSpPr>
      <xdr:spPr>
        <a:xfrm>
          <a:off x="12642927" y="1829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109</xdr:row>
      <xdr:rowOff>22877</xdr:rowOff>
    </xdr:from>
    <xdr:ext cx="469744" cy="259045"/>
    <xdr:sp macro="" textlink="">
      <xdr:nvSpPr>
        <xdr:cNvPr id="890" name="n_3mainValue【公民館】&#10;有形固定資産減価償却率">
          <a:extLst>
            <a:ext uri="{FF2B5EF4-FFF2-40B4-BE49-F238E27FC236}">
              <a16:creationId xmlns:a16="http://schemas.microsoft.com/office/drawing/2014/main" id="{5B56D322-AE97-485A-A944-DA086BA77C6B}"/>
            </a:ext>
          </a:extLst>
        </xdr:cNvPr>
        <xdr:cNvSpPr txBox="1"/>
      </xdr:nvSpPr>
      <xdr:spPr>
        <a:xfrm>
          <a:off x="11868227" y="1829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109</xdr:row>
      <xdr:rowOff>22877</xdr:rowOff>
    </xdr:from>
    <xdr:ext cx="469744" cy="259045"/>
    <xdr:sp macro="" textlink="">
      <xdr:nvSpPr>
        <xdr:cNvPr id="891" name="n_4mainValue【公民館】&#10;有形固定資産減価償却率">
          <a:extLst>
            <a:ext uri="{FF2B5EF4-FFF2-40B4-BE49-F238E27FC236}">
              <a16:creationId xmlns:a16="http://schemas.microsoft.com/office/drawing/2014/main" id="{08FFCBD7-9F46-423C-A7AE-D56D52D3ACD9}"/>
            </a:ext>
          </a:extLst>
        </xdr:cNvPr>
        <xdr:cNvSpPr txBox="1"/>
      </xdr:nvSpPr>
      <xdr:spPr>
        <a:xfrm>
          <a:off x="11070667" y="1829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2" name="正方形/長方形 891">
          <a:extLst>
            <a:ext uri="{FF2B5EF4-FFF2-40B4-BE49-F238E27FC236}">
              <a16:creationId xmlns:a16="http://schemas.microsoft.com/office/drawing/2014/main" id="{310909F4-D8FA-4AB2-A9A5-5838FF7873E1}"/>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3" name="正方形/長方形 892">
          <a:extLst>
            <a:ext uri="{FF2B5EF4-FFF2-40B4-BE49-F238E27FC236}">
              <a16:creationId xmlns:a16="http://schemas.microsoft.com/office/drawing/2014/main" id="{37F0576D-47F2-435D-87F0-3CF2B972A688}"/>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4" name="正方形/長方形 893">
          <a:extLst>
            <a:ext uri="{FF2B5EF4-FFF2-40B4-BE49-F238E27FC236}">
              <a16:creationId xmlns:a16="http://schemas.microsoft.com/office/drawing/2014/main" id="{C89FFCE0-2E92-4F02-8359-8AECA850D3CE}"/>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5" name="正方形/長方形 894">
          <a:extLst>
            <a:ext uri="{FF2B5EF4-FFF2-40B4-BE49-F238E27FC236}">
              <a16:creationId xmlns:a16="http://schemas.microsoft.com/office/drawing/2014/main" id="{C05F80DA-6157-417D-A2C7-A40BDEE843AE}"/>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6" name="正方形/長方形 895">
          <a:extLst>
            <a:ext uri="{FF2B5EF4-FFF2-40B4-BE49-F238E27FC236}">
              <a16:creationId xmlns:a16="http://schemas.microsoft.com/office/drawing/2014/main" id="{D2AAA108-6B4B-45E1-84E6-144B33F1C1F6}"/>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7" name="正方形/長方形 896">
          <a:extLst>
            <a:ext uri="{FF2B5EF4-FFF2-40B4-BE49-F238E27FC236}">
              <a16:creationId xmlns:a16="http://schemas.microsoft.com/office/drawing/2014/main" id="{51DC72AE-1F68-461F-8773-674CE23074CD}"/>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8" name="正方形/長方形 897">
          <a:extLst>
            <a:ext uri="{FF2B5EF4-FFF2-40B4-BE49-F238E27FC236}">
              <a16:creationId xmlns:a16="http://schemas.microsoft.com/office/drawing/2014/main" id="{0B51847B-81B3-462E-B6DE-A936776EFEA4}"/>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9" name="正方形/長方形 898">
          <a:extLst>
            <a:ext uri="{FF2B5EF4-FFF2-40B4-BE49-F238E27FC236}">
              <a16:creationId xmlns:a16="http://schemas.microsoft.com/office/drawing/2014/main" id="{505E5E89-D9BD-4C3F-965B-F2BAFE2CA4E6}"/>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0" name="テキスト ボックス 899">
          <a:extLst>
            <a:ext uri="{FF2B5EF4-FFF2-40B4-BE49-F238E27FC236}">
              <a16:creationId xmlns:a16="http://schemas.microsoft.com/office/drawing/2014/main" id="{DD99BE10-0877-4281-B609-B703F06F7C93}"/>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1" name="直線コネクタ 900">
          <a:extLst>
            <a:ext uri="{FF2B5EF4-FFF2-40B4-BE49-F238E27FC236}">
              <a16:creationId xmlns:a16="http://schemas.microsoft.com/office/drawing/2014/main" id="{882E1F40-F075-4AB8-BB99-8371F5AB5D1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2" name="直線コネクタ 901">
          <a:extLst>
            <a:ext uri="{FF2B5EF4-FFF2-40B4-BE49-F238E27FC236}">
              <a16:creationId xmlns:a16="http://schemas.microsoft.com/office/drawing/2014/main" id="{48094F6C-6881-450C-8ED3-566EA11F2E2D}"/>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3" name="テキスト ボックス 902">
          <a:extLst>
            <a:ext uri="{FF2B5EF4-FFF2-40B4-BE49-F238E27FC236}">
              <a16:creationId xmlns:a16="http://schemas.microsoft.com/office/drawing/2014/main" id="{843BA897-9390-420E-AF32-2F321E31901A}"/>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4" name="直線コネクタ 903">
          <a:extLst>
            <a:ext uri="{FF2B5EF4-FFF2-40B4-BE49-F238E27FC236}">
              <a16:creationId xmlns:a16="http://schemas.microsoft.com/office/drawing/2014/main" id="{C29B6512-AA2C-4206-B74B-CF9E4938229E}"/>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5" name="テキスト ボックス 904">
          <a:extLst>
            <a:ext uri="{FF2B5EF4-FFF2-40B4-BE49-F238E27FC236}">
              <a16:creationId xmlns:a16="http://schemas.microsoft.com/office/drawing/2014/main" id="{17B24AFC-B64B-498C-9C4A-ECA9EB64640D}"/>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6" name="直線コネクタ 905">
          <a:extLst>
            <a:ext uri="{FF2B5EF4-FFF2-40B4-BE49-F238E27FC236}">
              <a16:creationId xmlns:a16="http://schemas.microsoft.com/office/drawing/2014/main" id="{9DE803C9-A626-41FB-B28F-DCDA1B4FBC63}"/>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7" name="テキスト ボックス 906">
          <a:extLst>
            <a:ext uri="{FF2B5EF4-FFF2-40B4-BE49-F238E27FC236}">
              <a16:creationId xmlns:a16="http://schemas.microsoft.com/office/drawing/2014/main" id="{FB20597D-9808-4ED3-B668-B2570CD101E6}"/>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8" name="直線コネクタ 907">
          <a:extLst>
            <a:ext uri="{FF2B5EF4-FFF2-40B4-BE49-F238E27FC236}">
              <a16:creationId xmlns:a16="http://schemas.microsoft.com/office/drawing/2014/main" id="{9548E3A4-A9FF-4148-B185-7C4BDE6CC1BD}"/>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9" name="テキスト ボックス 908">
          <a:extLst>
            <a:ext uri="{FF2B5EF4-FFF2-40B4-BE49-F238E27FC236}">
              <a16:creationId xmlns:a16="http://schemas.microsoft.com/office/drawing/2014/main" id="{5ADCD06B-19B2-4FF2-AB1C-CAEF643E0D11}"/>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0" name="直線コネクタ 909">
          <a:extLst>
            <a:ext uri="{FF2B5EF4-FFF2-40B4-BE49-F238E27FC236}">
              <a16:creationId xmlns:a16="http://schemas.microsoft.com/office/drawing/2014/main" id="{8D3BDA35-3687-45B3-AFA0-3DDF22908202}"/>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1" name="テキスト ボックス 910">
          <a:extLst>
            <a:ext uri="{FF2B5EF4-FFF2-40B4-BE49-F238E27FC236}">
              <a16:creationId xmlns:a16="http://schemas.microsoft.com/office/drawing/2014/main" id="{6B27D972-C99C-4807-8692-25B40EDE8CB7}"/>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2" name="直線コネクタ 911">
          <a:extLst>
            <a:ext uri="{FF2B5EF4-FFF2-40B4-BE49-F238E27FC236}">
              <a16:creationId xmlns:a16="http://schemas.microsoft.com/office/drawing/2014/main" id="{D1D4D755-B5D0-4D09-9771-7CB16ACAA8B7}"/>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3" name="テキスト ボックス 912">
          <a:extLst>
            <a:ext uri="{FF2B5EF4-FFF2-40B4-BE49-F238E27FC236}">
              <a16:creationId xmlns:a16="http://schemas.microsoft.com/office/drawing/2014/main" id="{9D11A226-9F72-4558-8C7D-5BB7F3E9EAC0}"/>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4" name="【公民館】&#10;一人当たり面積グラフ枠">
          <a:extLst>
            <a:ext uri="{FF2B5EF4-FFF2-40B4-BE49-F238E27FC236}">
              <a16:creationId xmlns:a16="http://schemas.microsoft.com/office/drawing/2014/main" id="{6DB6DD96-527C-4A2E-8A16-9A583439C659}"/>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43180</xdr:rowOff>
    </xdr:from>
    <xdr:to>
      <xdr:col>116</xdr:col>
      <xdr:colOff>62864</xdr:colOff>
      <xdr:row>108</xdr:row>
      <xdr:rowOff>144780</xdr:rowOff>
    </xdr:to>
    <xdr:cxnSp macro="">
      <xdr:nvCxnSpPr>
        <xdr:cNvPr id="915" name="直線コネクタ 914">
          <a:extLst>
            <a:ext uri="{FF2B5EF4-FFF2-40B4-BE49-F238E27FC236}">
              <a16:creationId xmlns:a16="http://schemas.microsoft.com/office/drawing/2014/main" id="{BC795C5B-324A-4919-AAED-16C6F7A54A14}"/>
            </a:ext>
          </a:extLst>
        </xdr:cNvPr>
        <xdr:cNvCxnSpPr/>
      </xdr:nvCxnSpPr>
      <xdr:spPr>
        <a:xfrm flipV="1">
          <a:off x="19509104" y="16974820"/>
          <a:ext cx="0" cy="1275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916" name="【公民館】&#10;一人当たり面積最小値テキスト">
          <a:extLst>
            <a:ext uri="{FF2B5EF4-FFF2-40B4-BE49-F238E27FC236}">
              <a16:creationId xmlns:a16="http://schemas.microsoft.com/office/drawing/2014/main" id="{D5B63CB7-C207-476A-8AC1-204D65893646}"/>
            </a:ext>
          </a:extLst>
        </xdr:cNvPr>
        <xdr:cNvSpPr txBox="1"/>
      </xdr:nvSpPr>
      <xdr:spPr>
        <a:xfrm>
          <a:off x="19547840" y="182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917" name="直線コネクタ 916">
          <a:extLst>
            <a:ext uri="{FF2B5EF4-FFF2-40B4-BE49-F238E27FC236}">
              <a16:creationId xmlns:a16="http://schemas.microsoft.com/office/drawing/2014/main" id="{5A8B8BFD-7F5F-4E8B-AA2C-B6EA07F6B8F5}"/>
            </a:ext>
          </a:extLst>
        </xdr:cNvPr>
        <xdr:cNvCxnSpPr/>
      </xdr:nvCxnSpPr>
      <xdr:spPr>
        <a:xfrm>
          <a:off x="19443700" y="18249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161307</xdr:rowOff>
    </xdr:from>
    <xdr:ext cx="469744" cy="259045"/>
    <xdr:sp macro="" textlink="">
      <xdr:nvSpPr>
        <xdr:cNvPr id="918" name="【公民館】&#10;一人当たり面積最大値テキスト">
          <a:extLst>
            <a:ext uri="{FF2B5EF4-FFF2-40B4-BE49-F238E27FC236}">
              <a16:creationId xmlns:a16="http://schemas.microsoft.com/office/drawing/2014/main" id="{5FBDBE80-3DE3-4EE9-A728-0764FECDB01F}"/>
            </a:ext>
          </a:extLst>
        </xdr:cNvPr>
        <xdr:cNvSpPr txBox="1"/>
      </xdr:nvSpPr>
      <xdr:spPr>
        <a:xfrm>
          <a:off x="19547840" y="1675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43180</xdr:rowOff>
    </xdr:from>
    <xdr:to>
      <xdr:col>116</xdr:col>
      <xdr:colOff>152400</xdr:colOff>
      <xdr:row>101</xdr:row>
      <xdr:rowOff>43180</xdr:rowOff>
    </xdr:to>
    <xdr:cxnSp macro="">
      <xdr:nvCxnSpPr>
        <xdr:cNvPr id="919" name="直線コネクタ 918">
          <a:extLst>
            <a:ext uri="{FF2B5EF4-FFF2-40B4-BE49-F238E27FC236}">
              <a16:creationId xmlns:a16="http://schemas.microsoft.com/office/drawing/2014/main" id="{43DE8539-90EA-4199-9D9D-85444DE301A9}"/>
            </a:ext>
          </a:extLst>
        </xdr:cNvPr>
        <xdr:cNvCxnSpPr/>
      </xdr:nvCxnSpPr>
      <xdr:spPr>
        <a:xfrm>
          <a:off x="19443700" y="16974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920" name="【公民館】&#10;一人当たり面積平均値テキスト">
          <a:extLst>
            <a:ext uri="{FF2B5EF4-FFF2-40B4-BE49-F238E27FC236}">
              <a16:creationId xmlns:a16="http://schemas.microsoft.com/office/drawing/2014/main" id="{90D44043-1C0C-4460-8FB2-D253A636B445}"/>
            </a:ext>
          </a:extLst>
        </xdr:cNvPr>
        <xdr:cNvSpPr txBox="1"/>
      </xdr:nvSpPr>
      <xdr:spPr>
        <a:xfrm>
          <a:off x="19547840" y="176771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921" name="フローチャート: 判断 920">
          <a:extLst>
            <a:ext uri="{FF2B5EF4-FFF2-40B4-BE49-F238E27FC236}">
              <a16:creationId xmlns:a16="http://schemas.microsoft.com/office/drawing/2014/main" id="{E2FD2DB9-18BD-4861-8A82-8F5807B8AB35}"/>
            </a:ext>
          </a:extLst>
        </xdr:cNvPr>
        <xdr:cNvSpPr/>
      </xdr:nvSpPr>
      <xdr:spPr>
        <a:xfrm>
          <a:off x="19458940" y="1782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62230</xdr:rowOff>
    </xdr:from>
    <xdr:to>
      <xdr:col>112</xdr:col>
      <xdr:colOff>38100</xdr:colOff>
      <xdr:row>106</xdr:row>
      <xdr:rowOff>163830</xdr:rowOff>
    </xdr:to>
    <xdr:sp macro="" textlink="">
      <xdr:nvSpPr>
        <xdr:cNvPr id="922" name="フローチャート: 判断 921">
          <a:extLst>
            <a:ext uri="{FF2B5EF4-FFF2-40B4-BE49-F238E27FC236}">
              <a16:creationId xmlns:a16="http://schemas.microsoft.com/office/drawing/2014/main" id="{F6CF6BEE-B2EE-4F0C-B5F6-ECA1A90A2AB0}"/>
            </a:ext>
          </a:extLst>
        </xdr:cNvPr>
        <xdr:cNvSpPr/>
      </xdr:nvSpPr>
      <xdr:spPr>
        <a:xfrm>
          <a:off x="18735040" y="178320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44450</xdr:rowOff>
    </xdr:from>
    <xdr:to>
      <xdr:col>107</xdr:col>
      <xdr:colOff>101600</xdr:colOff>
      <xdr:row>106</xdr:row>
      <xdr:rowOff>146050</xdr:rowOff>
    </xdr:to>
    <xdr:sp macro="" textlink="">
      <xdr:nvSpPr>
        <xdr:cNvPr id="923" name="フローチャート: 判断 922">
          <a:extLst>
            <a:ext uri="{FF2B5EF4-FFF2-40B4-BE49-F238E27FC236}">
              <a16:creationId xmlns:a16="http://schemas.microsoft.com/office/drawing/2014/main" id="{D8798BA5-9840-4E3F-88C5-70A851B49496}"/>
            </a:ext>
          </a:extLst>
        </xdr:cNvPr>
        <xdr:cNvSpPr/>
      </xdr:nvSpPr>
      <xdr:spPr>
        <a:xfrm>
          <a:off x="17937480" y="1781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54611</xdr:rowOff>
    </xdr:from>
    <xdr:to>
      <xdr:col>102</xdr:col>
      <xdr:colOff>165100</xdr:colOff>
      <xdr:row>106</xdr:row>
      <xdr:rowOff>156211</xdr:rowOff>
    </xdr:to>
    <xdr:sp macro="" textlink="">
      <xdr:nvSpPr>
        <xdr:cNvPr id="924" name="フローチャート: 判断 923">
          <a:extLst>
            <a:ext uri="{FF2B5EF4-FFF2-40B4-BE49-F238E27FC236}">
              <a16:creationId xmlns:a16="http://schemas.microsoft.com/office/drawing/2014/main" id="{74BE611F-4726-42B2-90D0-8BAAE3F347D0}"/>
            </a:ext>
          </a:extLst>
        </xdr:cNvPr>
        <xdr:cNvSpPr/>
      </xdr:nvSpPr>
      <xdr:spPr>
        <a:xfrm>
          <a:off x="17162780" y="1782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132080</xdr:rowOff>
    </xdr:from>
    <xdr:to>
      <xdr:col>98</xdr:col>
      <xdr:colOff>38100</xdr:colOff>
      <xdr:row>107</xdr:row>
      <xdr:rowOff>62230</xdr:rowOff>
    </xdr:to>
    <xdr:sp macro="" textlink="">
      <xdr:nvSpPr>
        <xdr:cNvPr id="925" name="フローチャート: 判断 924">
          <a:extLst>
            <a:ext uri="{FF2B5EF4-FFF2-40B4-BE49-F238E27FC236}">
              <a16:creationId xmlns:a16="http://schemas.microsoft.com/office/drawing/2014/main" id="{D9AB0BB0-F19F-43FF-844A-13DD085C0A02}"/>
            </a:ext>
          </a:extLst>
        </xdr:cNvPr>
        <xdr:cNvSpPr/>
      </xdr:nvSpPr>
      <xdr:spPr>
        <a:xfrm>
          <a:off x="16388080" y="179019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5A7BA6CA-9E69-49C3-AF14-5FC5E3CA0E6B}"/>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5B500C72-6A64-43EE-871C-B8B3BF6F0117}"/>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AA254545-4672-45FC-85C4-E53AA6B515D6}"/>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98D402F5-11DB-4A0A-A0B3-146B4D305F1B}"/>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C877021B-2DD2-42A0-9683-95300B932F59}"/>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72389</xdr:rowOff>
    </xdr:from>
    <xdr:to>
      <xdr:col>116</xdr:col>
      <xdr:colOff>114300</xdr:colOff>
      <xdr:row>109</xdr:row>
      <xdr:rowOff>2539</xdr:rowOff>
    </xdr:to>
    <xdr:sp macro="" textlink="">
      <xdr:nvSpPr>
        <xdr:cNvPr id="931" name="楕円 930">
          <a:extLst>
            <a:ext uri="{FF2B5EF4-FFF2-40B4-BE49-F238E27FC236}">
              <a16:creationId xmlns:a16="http://schemas.microsoft.com/office/drawing/2014/main" id="{F61B5685-741D-44B3-A48B-B48EFFFF2A0D}"/>
            </a:ext>
          </a:extLst>
        </xdr:cNvPr>
        <xdr:cNvSpPr/>
      </xdr:nvSpPr>
      <xdr:spPr>
        <a:xfrm>
          <a:off x="19458940" y="181775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158766</xdr:rowOff>
    </xdr:from>
    <xdr:ext cx="469744" cy="259045"/>
    <xdr:sp macro="" textlink="">
      <xdr:nvSpPr>
        <xdr:cNvPr id="932" name="【公民館】&#10;一人当たり面積該当値テキスト">
          <a:extLst>
            <a:ext uri="{FF2B5EF4-FFF2-40B4-BE49-F238E27FC236}">
              <a16:creationId xmlns:a16="http://schemas.microsoft.com/office/drawing/2014/main" id="{5026B376-28A7-4A29-8EA1-33E2AA0470EE}"/>
            </a:ext>
          </a:extLst>
        </xdr:cNvPr>
        <xdr:cNvSpPr txBox="1"/>
      </xdr:nvSpPr>
      <xdr:spPr>
        <a:xfrm>
          <a:off x="19547840" y="18096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73661</xdr:rowOff>
    </xdr:from>
    <xdr:to>
      <xdr:col>112</xdr:col>
      <xdr:colOff>38100</xdr:colOff>
      <xdr:row>109</xdr:row>
      <xdr:rowOff>3811</xdr:rowOff>
    </xdr:to>
    <xdr:sp macro="" textlink="">
      <xdr:nvSpPr>
        <xdr:cNvPr id="933" name="楕円 932">
          <a:extLst>
            <a:ext uri="{FF2B5EF4-FFF2-40B4-BE49-F238E27FC236}">
              <a16:creationId xmlns:a16="http://schemas.microsoft.com/office/drawing/2014/main" id="{978DECBA-8F82-4C9A-87E4-2937A1A9D66D}"/>
            </a:ext>
          </a:extLst>
        </xdr:cNvPr>
        <xdr:cNvSpPr/>
      </xdr:nvSpPr>
      <xdr:spPr>
        <a:xfrm>
          <a:off x="18735040" y="181787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123189</xdr:rowOff>
    </xdr:from>
    <xdr:to>
      <xdr:col>116</xdr:col>
      <xdr:colOff>63500</xdr:colOff>
      <xdr:row>108</xdr:row>
      <xdr:rowOff>124461</xdr:rowOff>
    </xdr:to>
    <xdr:cxnSp macro="">
      <xdr:nvCxnSpPr>
        <xdr:cNvPr id="934" name="直線コネクタ 933">
          <a:extLst>
            <a:ext uri="{FF2B5EF4-FFF2-40B4-BE49-F238E27FC236}">
              <a16:creationId xmlns:a16="http://schemas.microsoft.com/office/drawing/2014/main" id="{2FBCD7A3-0DEC-434F-AC52-572242E81086}"/>
            </a:ext>
          </a:extLst>
        </xdr:cNvPr>
        <xdr:cNvCxnSpPr/>
      </xdr:nvCxnSpPr>
      <xdr:spPr>
        <a:xfrm flipV="1">
          <a:off x="18778220" y="18228309"/>
          <a:ext cx="73152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73661</xdr:rowOff>
    </xdr:from>
    <xdr:to>
      <xdr:col>107</xdr:col>
      <xdr:colOff>101600</xdr:colOff>
      <xdr:row>109</xdr:row>
      <xdr:rowOff>3811</xdr:rowOff>
    </xdr:to>
    <xdr:sp macro="" textlink="">
      <xdr:nvSpPr>
        <xdr:cNvPr id="935" name="楕円 934">
          <a:extLst>
            <a:ext uri="{FF2B5EF4-FFF2-40B4-BE49-F238E27FC236}">
              <a16:creationId xmlns:a16="http://schemas.microsoft.com/office/drawing/2014/main" id="{D228EBDC-092D-4F0B-A63F-A2AEBC8DCF56}"/>
            </a:ext>
          </a:extLst>
        </xdr:cNvPr>
        <xdr:cNvSpPr/>
      </xdr:nvSpPr>
      <xdr:spPr>
        <a:xfrm>
          <a:off x="17937480" y="181787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124461</xdr:rowOff>
    </xdr:from>
    <xdr:to>
      <xdr:col>111</xdr:col>
      <xdr:colOff>177800</xdr:colOff>
      <xdr:row>108</xdr:row>
      <xdr:rowOff>124461</xdr:rowOff>
    </xdr:to>
    <xdr:cxnSp macro="">
      <xdr:nvCxnSpPr>
        <xdr:cNvPr id="936" name="直線コネクタ 935">
          <a:extLst>
            <a:ext uri="{FF2B5EF4-FFF2-40B4-BE49-F238E27FC236}">
              <a16:creationId xmlns:a16="http://schemas.microsoft.com/office/drawing/2014/main" id="{685697E3-AB9B-4FE7-A82A-7C8332370F15}"/>
            </a:ext>
          </a:extLst>
        </xdr:cNvPr>
        <xdr:cNvCxnSpPr/>
      </xdr:nvCxnSpPr>
      <xdr:spPr>
        <a:xfrm>
          <a:off x="17988280" y="18229581"/>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74930</xdr:rowOff>
    </xdr:from>
    <xdr:to>
      <xdr:col>102</xdr:col>
      <xdr:colOff>165100</xdr:colOff>
      <xdr:row>109</xdr:row>
      <xdr:rowOff>5080</xdr:rowOff>
    </xdr:to>
    <xdr:sp macro="" textlink="">
      <xdr:nvSpPr>
        <xdr:cNvPr id="937" name="楕円 936">
          <a:extLst>
            <a:ext uri="{FF2B5EF4-FFF2-40B4-BE49-F238E27FC236}">
              <a16:creationId xmlns:a16="http://schemas.microsoft.com/office/drawing/2014/main" id="{8D14B065-1194-4F6E-B337-8A2344A61A1B}"/>
            </a:ext>
          </a:extLst>
        </xdr:cNvPr>
        <xdr:cNvSpPr/>
      </xdr:nvSpPr>
      <xdr:spPr>
        <a:xfrm>
          <a:off x="17162780" y="18180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124461</xdr:rowOff>
    </xdr:from>
    <xdr:to>
      <xdr:col>107</xdr:col>
      <xdr:colOff>50800</xdr:colOff>
      <xdr:row>108</xdr:row>
      <xdr:rowOff>125730</xdr:rowOff>
    </xdr:to>
    <xdr:cxnSp macro="">
      <xdr:nvCxnSpPr>
        <xdr:cNvPr id="938" name="直線コネクタ 937">
          <a:extLst>
            <a:ext uri="{FF2B5EF4-FFF2-40B4-BE49-F238E27FC236}">
              <a16:creationId xmlns:a16="http://schemas.microsoft.com/office/drawing/2014/main" id="{F9945F63-B75F-45EE-855C-DDB13227377D}"/>
            </a:ext>
          </a:extLst>
        </xdr:cNvPr>
        <xdr:cNvCxnSpPr/>
      </xdr:nvCxnSpPr>
      <xdr:spPr>
        <a:xfrm flipV="1">
          <a:off x="17213580" y="18229581"/>
          <a:ext cx="7747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74930</xdr:rowOff>
    </xdr:from>
    <xdr:to>
      <xdr:col>98</xdr:col>
      <xdr:colOff>38100</xdr:colOff>
      <xdr:row>109</xdr:row>
      <xdr:rowOff>5080</xdr:rowOff>
    </xdr:to>
    <xdr:sp macro="" textlink="">
      <xdr:nvSpPr>
        <xdr:cNvPr id="939" name="楕円 938">
          <a:extLst>
            <a:ext uri="{FF2B5EF4-FFF2-40B4-BE49-F238E27FC236}">
              <a16:creationId xmlns:a16="http://schemas.microsoft.com/office/drawing/2014/main" id="{1A207A25-272B-48ED-8C60-3ABE0F1AD824}"/>
            </a:ext>
          </a:extLst>
        </xdr:cNvPr>
        <xdr:cNvSpPr/>
      </xdr:nvSpPr>
      <xdr:spPr>
        <a:xfrm>
          <a:off x="16388080" y="181800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125730</xdr:rowOff>
    </xdr:from>
    <xdr:to>
      <xdr:col>102</xdr:col>
      <xdr:colOff>114300</xdr:colOff>
      <xdr:row>108</xdr:row>
      <xdr:rowOff>125730</xdr:rowOff>
    </xdr:to>
    <xdr:cxnSp macro="">
      <xdr:nvCxnSpPr>
        <xdr:cNvPr id="940" name="直線コネクタ 939">
          <a:extLst>
            <a:ext uri="{FF2B5EF4-FFF2-40B4-BE49-F238E27FC236}">
              <a16:creationId xmlns:a16="http://schemas.microsoft.com/office/drawing/2014/main" id="{0A721CF0-2F38-4581-AE2F-A0577EED7806}"/>
            </a:ext>
          </a:extLst>
        </xdr:cNvPr>
        <xdr:cNvCxnSpPr/>
      </xdr:nvCxnSpPr>
      <xdr:spPr>
        <a:xfrm>
          <a:off x="16431260" y="1823085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8907</xdr:rowOff>
    </xdr:from>
    <xdr:ext cx="469744" cy="259045"/>
    <xdr:sp macro="" textlink="">
      <xdr:nvSpPr>
        <xdr:cNvPr id="941" name="n_1aveValue【公民館】&#10;一人当たり面積">
          <a:extLst>
            <a:ext uri="{FF2B5EF4-FFF2-40B4-BE49-F238E27FC236}">
              <a16:creationId xmlns:a16="http://schemas.microsoft.com/office/drawing/2014/main" id="{BA5AD112-E35E-434A-BD10-49C20FF5A125}"/>
            </a:ext>
          </a:extLst>
        </xdr:cNvPr>
        <xdr:cNvSpPr txBox="1"/>
      </xdr:nvSpPr>
      <xdr:spPr>
        <a:xfrm>
          <a:off x="18561127" y="17611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162577</xdr:rowOff>
    </xdr:from>
    <xdr:ext cx="469744" cy="259045"/>
    <xdr:sp macro="" textlink="">
      <xdr:nvSpPr>
        <xdr:cNvPr id="942" name="n_2aveValue【公民館】&#10;一人当たり面積">
          <a:extLst>
            <a:ext uri="{FF2B5EF4-FFF2-40B4-BE49-F238E27FC236}">
              <a16:creationId xmlns:a16="http://schemas.microsoft.com/office/drawing/2014/main" id="{C366E4AD-F2AA-44B9-99ED-76616157C06E}"/>
            </a:ext>
          </a:extLst>
        </xdr:cNvPr>
        <xdr:cNvSpPr txBox="1"/>
      </xdr:nvSpPr>
      <xdr:spPr>
        <a:xfrm>
          <a:off x="17776267" y="1759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1288</xdr:rowOff>
    </xdr:from>
    <xdr:ext cx="469744" cy="259045"/>
    <xdr:sp macro="" textlink="">
      <xdr:nvSpPr>
        <xdr:cNvPr id="943" name="n_3aveValue【公民館】&#10;一人当たり面積">
          <a:extLst>
            <a:ext uri="{FF2B5EF4-FFF2-40B4-BE49-F238E27FC236}">
              <a16:creationId xmlns:a16="http://schemas.microsoft.com/office/drawing/2014/main" id="{1F45C9FB-E5D3-407F-840D-3813803D33BF}"/>
            </a:ext>
          </a:extLst>
        </xdr:cNvPr>
        <xdr:cNvSpPr txBox="1"/>
      </xdr:nvSpPr>
      <xdr:spPr>
        <a:xfrm>
          <a:off x="17001567" y="17603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78757</xdr:rowOff>
    </xdr:from>
    <xdr:ext cx="469744" cy="259045"/>
    <xdr:sp macro="" textlink="">
      <xdr:nvSpPr>
        <xdr:cNvPr id="944" name="n_4aveValue【公民館】&#10;一人当たり面積">
          <a:extLst>
            <a:ext uri="{FF2B5EF4-FFF2-40B4-BE49-F238E27FC236}">
              <a16:creationId xmlns:a16="http://schemas.microsoft.com/office/drawing/2014/main" id="{9E5B6764-153C-4E91-B116-6C9B25DF0ACE}"/>
            </a:ext>
          </a:extLst>
        </xdr:cNvPr>
        <xdr:cNvSpPr txBox="1"/>
      </xdr:nvSpPr>
      <xdr:spPr>
        <a:xfrm>
          <a:off x="16226867" y="1768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166388</xdr:rowOff>
    </xdr:from>
    <xdr:ext cx="469744" cy="259045"/>
    <xdr:sp macro="" textlink="">
      <xdr:nvSpPr>
        <xdr:cNvPr id="945" name="n_1mainValue【公民館】&#10;一人当たり面積">
          <a:extLst>
            <a:ext uri="{FF2B5EF4-FFF2-40B4-BE49-F238E27FC236}">
              <a16:creationId xmlns:a16="http://schemas.microsoft.com/office/drawing/2014/main" id="{8A88A095-86F6-4692-AD7E-80B3CA8874E0}"/>
            </a:ext>
          </a:extLst>
        </xdr:cNvPr>
        <xdr:cNvSpPr txBox="1"/>
      </xdr:nvSpPr>
      <xdr:spPr>
        <a:xfrm>
          <a:off x="18561127" y="18271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166388</xdr:rowOff>
    </xdr:from>
    <xdr:ext cx="469744" cy="259045"/>
    <xdr:sp macro="" textlink="">
      <xdr:nvSpPr>
        <xdr:cNvPr id="946" name="n_2mainValue【公民館】&#10;一人当たり面積">
          <a:extLst>
            <a:ext uri="{FF2B5EF4-FFF2-40B4-BE49-F238E27FC236}">
              <a16:creationId xmlns:a16="http://schemas.microsoft.com/office/drawing/2014/main" id="{EEE0F722-CB15-486C-A8AC-52576C5D23BF}"/>
            </a:ext>
          </a:extLst>
        </xdr:cNvPr>
        <xdr:cNvSpPr txBox="1"/>
      </xdr:nvSpPr>
      <xdr:spPr>
        <a:xfrm>
          <a:off x="17776267" y="18271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167657</xdr:rowOff>
    </xdr:from>
    <xdr:ext cx="469744" cy="259045"/>
    <xdr:sp macro="" textlink="">
      <xdr:nvSpPr>
        <xdr:cNvPr id="947" name="n_3mainValue【公民館】&#10;一人当たり面積">
          <a:extLst>
            <a:ext uri="{FF2B5EF4-FFF2-40B4-BE49-F238E27FC236}">
              <a16:creationId xmlns:a16="http://schemas.microsoft.com/office/drawing/2014/main" id="{96E45982-A9DA-430F-834E-6B4829210FDC}"/>
            </a:ext>
          </a:extLst>
        </xdr:cNvPr>
        <xdr:cNvSpPr txBox="1"/>
      </xdr:nvSpPr>
      <xdr:spPr>
        <a:xfrm>
          <a:off x="17001567" y="1827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167657</xdr:rowOff>
    </xdr:from>
    <xdr:ext cx="469744" cy="259045"/>
    <xdr:sp macro="" textlink="">
      <xdr:nvSpPr>
        <xdr:cNvPr id="948" name="n_4mainValue【公民館】&#10;一人当たり面積">
          <a:extLst>
            <a:ext uri="{FF2B5EF4-FFF2-40B4-BE49-F238E27FC236}">
              <a16:creationId xmlns:a16="http://schemas.microsoft.com/office/drawing/2014/main" id="{43E1EA33-E5F4-46D6-84AB-2CA23374EEF9}"/>
            </a:ext>
          </a:extLst>
        </xdr:cNvPr>
        <xdr:cNvSpPr txBox="1"/>
      </xdr:nvSpPr>
      <xdr:spPr>
        <a:xfrm>
          <a:off x="16226867" y="1827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9" name="正方形/長方形 948">
          <a:extLst>
            <a:ext uri="{FF2B5EF4-FFF2-40B4-BE49-F238E27FC236}">
              <a16:creationId xmlns:a16="http://schemas.microsoft.com/office/drawing/2014/main" id="{E93D0A73-19EB-4699-A44B-A389500E82D2}"/>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0" name="正方形/長方形 949">
          <a:extLst>
            <a:ext uri="{FF2B5EF4-FFF2-40B4-BE49-F238E27FC236}">
              <a16:creationId xmlns:a16="http://schemas.microsoft.com/office/drawing/2014/main" id="{8DEFB1EB-1C12-4532-963D-F9B44E2B62A2}"/>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1" name="テキスト ボックス 950">
          <a:extLst>
            <a:ext uri="{FF2B5EF4-FFF2-40B4-BE49-F238E27FC236}">
              <a16:creationId xmlns:a16="http://schemas.microsoft.com/office/drawing/2014/main" id="{7B2174C1-B436-4DB9-91FD-1470E036B135}"/>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類似団体と比較して、特に有形固定資産減価償却率が高いのは、公民館、児童館となっているが、特に公民館が</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となっている。過去に集会施設の必要性から整備した施設には、耐用年数を超過し老朽化が進んでいる施設が多いが、地区住民の減少により、更新や改修よりも統廃合を進める必要があり、人口の推移を見ながら、優先順位の高い施設の改修を進める必要がある。児童館については、施設改修により有形固定資産減価償却率が</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ポイント改善したが、依然として老朽化が進んでいるところであり、少子化の影響で学校が統合し、利用されなくなる施設も見込まれることから、利用状況を見ながら廃止に向けて検討していく。　</a:t>
          </a:r>
        </a:p>
        <a:p>
          <a:r>
            <a:rPr kumimoji="1" lang="ja-JP" altLang="en-US" sz="1300">
              <a:latin typeface="ＭＳ Ｐゴシック" panose="020B0600070205080204" pitchFamily="50" charset="-128"/>
              <a:ea typeface="ＭＳ Ｐゴシック" panose="020B0600070205080204" pitchFamily="50" charset="-128"/>
            </a:rPr>
            <a:t>　また、学校施設については、一人あたり面積が極端に大きく、類似団体比較で一位となっているが、令和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年度末には小学校が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校統合し、今後減少していく見込みである。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5DBA360-6B71-4680-8990-6AAA34D3BE88}"/>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985758C-48E4-4A31-9A12-4EAAC89821B9}"/>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E2D137F-783E-4306-BDAE-56B43ECB69D5}"/>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E6B90D7-02C2-4A45-BFB8-3D72EF937385}"/>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岩手県洋野町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DBD706F-2749-4998-9271-7057B9DF8BE8}"/>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16920D3-BFE9-48A1-A465-E53EA5ACA163}"/>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2482CC2-F28D-4F62-9BBC-7DF35CC16484}"/>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AFE5CB8-BCDA-4958-8214-E0D6218D99E9}"/>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97866EE-E5F4-4102-B24F-CC82DB5882C6}"/>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5EB5166-3B8C-4F49-AF97-24BB73D932CD}"/>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14,739
14,656
302.92
11,546,655
11,414,400
121,359
6,917,363
9,197,483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7B8C488-A924-4D07-9A71-FEE86F669956}"/>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6B867BC-0D7A-4D60-B418-E8B6D156F1C1}"/>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B62A54D-BC85-4293-AA18-4348914F816F}"/>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C45096E-4394-425B-9CA7-6D1C8A07FA96}"/>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70BA2F4-A643-465C-95B4-1B5C9C22528D}"/>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B09A4ED-E940-4376-BF20-59717DEB3C25}"/>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51ED441-40E3-4AA3-8BE7-06601310FA7F}"/>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8824C91-261B-4A74-A5E0-8393E6C7CF08}"/>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982ADB2-CADA-45A8-B0DE-0DBAB341EB85}"/>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64093BD-668B-4455-B990-C0D1A95B583F}"/>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0414A88-E745-4582-9F5E-56D90BED7763}"/>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AFDDF25-FFCD-4779-BCE5-25C08E137F93}"/>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2BE1CCB-36D4-4990-AFAF-E348518E7791}"/>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FD314C2-C9FB-4CAB-879E-A05926BBDCC5}"/>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B1612B9-AC00-4638-98F1-2C1CFD586A4D}"/>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D6C6396-FDEE-4CE1-96AE-519EEE5C475A}"/>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E67947A-1351-40C9-A212-5AE90FA239D2}"/>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F4E05E2-DA64-40B7-BFB8-B9C9AAE8D458}"/>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953AD23-E048-4047-8C4F-50156F7885EE}"/>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0C7AA61-5B5B-42EC-9713-EFC4C4810362}"/>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DAA0080-1163-42A2-AF19-9B1A74BF1FCB}"/>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DF07FE3-1383-431B-A5BA-27ABF18C264F}"/>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D782348-E12C-42E3-93C9-14519EBA0ECB}"/>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C0FEDB7-9A06-444D-AA77-607CCAA05C5B}"/>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F9E3482-2F8D-4277-8B0B-9F0D34DDFE4F}"/>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9BC2CE5-FAF5-4AE0-A4B8-1CB362D0BC89}"/>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CEBB9C0-540E-44D7-99F1-425F337830BB}"/>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674B5D9-21F7-40A8-B04C-A2B72F843B33}"/>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7CF5B6B-F01C-4FC2-B5F1-E2AA20A90F57}"/>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A6F8C8C-8EEA-4D2D-80CF-909214018F2C}"/>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043E41E-DF6F-4BE5-AD68-E79AB4EF5F39}"/>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19CAE1B-AC1D-4025-AE07-5E915A98DA64}"/>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6B15496-EE6A-44B4-B26F-1643E347C917}"/>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3397033C-7CA5-4908-B554-52506DC7D6A7}"/>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31D7E0E-4962-4F1B-86E9-BDE204810C0B}"/>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F047E8B-7C4E-4AFB-BD98-8DC5C01E6ECF}"/>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587B9C6-2DAD-4A14-943D-1BC03348435D}"/>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7F576D9A-0796-42B6-8869-6130D9BF828A}"/>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B918A7F-95CE-4F5B-AE5E-68F0C2F81F63}"/>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7D559EBC-02FB-4B87-9B22-930D1ADC8723}"/>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ED539E4-5D96-4B01-845B-6ED90E9184D2}"/>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64F7F40-9F70-4027-BD21-D4CF18B80F29}"/>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3B88441-58DB-45E5-BB22-D07FED6F9D72}"/>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52ACABF-A8DD-4A8D-99A0-6147B3634E9F}"/>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E9CEE191-F1D4-4FCD-99B7-3925CAF52FC2}"/>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72390</xdr:rowOff>
    </xdr:from>
    <xdr:to>
      <xdr:col>24</xdr:col>
      <xdr:colOff>62865</xdr:colOff>
      <xdr:row>41</xdr:row>
      <xdr:rowOff>19050</xdr:rowOff>
    </xdr:to>
    <xdr:cxnSp macro="">
      <xdr:nvCxnSpPr>
        <xdr:cNvPr id="57" name="直線コネクタ 56">
          <a:extLst>
            <a:ext uri="{FF2B5EF4-FFF2-40B4-BE49-F238E27FC236}">
              <a16:creationId xmlns:a16="http://schemas.microsoft.com/office/drawing/2014/main" id="{56B75A92-98DF-431D-AA46-CDAF2C22E301}"/>
            </a:ext>
          </a:extLst>
        </xdr:cNvPr>
        <xdr:cNvCxnSpPr/>
      </xdr:nvCxnSpPr>
      <xdr:spPr>
        <a:xfrm flipV="1">
          <a:off x="4086225" y="5772150"/>
          <a:ext cx="0" cy="1120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22877</xdr:rowOff>
    </xdr:from>
    <xdr:ext cx="405111" cy="259045"/>
    <xdr:sp macro="" textlink="">
      <xdr:nvSpPr>
        <xdr:cNvPr id="58" name="【図書館】&#10;有形固定資産減価償却率最小値テキスト">
          <a:extLst>
            <a:ext uri="{FF2B5EF4-FFF2-40B4-BE49-F238E27FC236}">
              <a16:creationId xmlns:a16="http://schemas.microsoft.com/office/drawing/2014/main" id="{28965EB8-C463-41FF-BE42-A22E0699EBB0}"/>
            </a:ext>
          </a:extLst>
        </xdr:cNvPr>
        <xdr:cNvSpPr txBox="1"/>
      </xdr:nvSpPr>
      <xdr:spPr>
        <a:xfrm>
          <a:off x="4124960" y="689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19050</xdr:rowOff>
    </xdr:from>
    <xdr:to>
      <xdr:col>24</xdr:col>
      <xdr:colOff>152400</xdr:colOff>
      <xdr:row>41</xdr:row>
      <xdr:rowOff>19050</xdr:rowOff>
    </xdr:to>
    <xdr:cxnSp macro="">
      <xdr:nvCxnSpPr>
        <xdr:cNvPr id="59" name="直線コネクタ 58">
          <a:extLst>
            <a:ext uri="{FF2B5EF4-FFF2-40B4-BE49-F238E27FC236}">
              <a16:creationId xmlns:a16="http://schemas.microsoft.com/office/drawing/2014/main" id="{C76A238C-EA3B-4312-BFD3-E9D329B1D824}"/>
            </a:ext>
          </a:extLst>
        </xdr:cNvPr>
        <xdr:cNvCxnSpPr/>
      </xdr:nvCxnSpPr>
      <xdr:spPr>
        <a:xfrm>
          <a:off x="4020820" y="6892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19067</xdr:rowOff>
    </xdr:from>
    <xdr:ext cx="405111" cy="259045"/>
    <xdr:sp macro="" textlink="">
      <xdr:nvSpPr>
        <xdr:cNvPr id="60" name="【図書館】&#10;有形固定資産減価償却率最大値テキスト">
          <a:extLst>
            <a:ext uri="{FF2B5EF4-FFF2-40B4-BE49-F238E27FC236}">
              <a16:creationId xmlns:a16="http://schemas.microsoft.com/office/drawing/2014/main" id="{79B3B592-F599-46FC-8646-380514431DE5}"/>
            </a:ext>
          </a:extLst>
        </xdr:cNvPr>
        <xdr:cNvSpPr txBox="1"/>
      </xdr:nvSpPr>
      <xdr:spPr>
        <a:xfrm>
          <a:off x="4124960" y="5551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72390</xdr:rowOff>
    </xdr:from>
    <xdr:to>
      <xdr:col>24</xdr:col>
      <xdr:colOff>152400</xdr:colOff>
      <xdr:row>34</xdr:row>
      <xdr:rowOff>72390</xdr:rowOff>
    </xdr:to>
    <xdr:cxnSp macro="">
      <xdr:nvCxnSpPr>
        <xdr:cNvPr id="61" name="直線コネクタ 60">
          <a:extLst>
            <a:ext uri="{FF2B5EF4-FFF2-40B4-BE49-F238E27FC236}">
              <a16:creationId xmlns:a16="http://schemas.microsoft.com/office/drawing/2014/main" id="{230A8201-22F6-4FCB-AA15-DFE1B6D9C38D}"/>
            </a:ext>
          </a:extLst>
        </xdr:cNvPr>
        <xdr:cNvCxnSpPr/>
      </xdr:nvCxnSpPr>
      <xdr:spPr>
        <a:xfrm>
          <a:off x="4020820" y="5772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97807</xdr:rowOff>
    </xdr:from>
    <xdr:ext cx="405111" cy="259045"/>
    <xdr:sp macro="" textlink="">
      <xdr:nvSpPr>
        <xdr:cNvPr id="62" name="【図書館】&#10;有形固定資産減価償却率平均値テキスト">
          <a:extLst>
            <a:ext uri="{FF2B5EF4-FFF2-40B4-BE49-F238E27FC236}">
              <a16:creationId xmlns:a16="http://schemas.microsoft.com/office/drawing/2014/main" id="{2758566C-F807-4BC7-953B-96E76172E941}"/>
            </a:ext>
          </a:extLst>
        </xdr:cNvPr>
        <xdr:cNvSpPr txBox="1"/>
      </xdr:nvSpPr>
      <xdr:spPr>
        <a:xfrm>
          <a:off x="4124960" y="6132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74930</xdr:rowOff>
    </xdr:from>
    <xdr:to>
      <xdr:col>24</xdr:col>
      <xdr:colOff>114300</xdr:colOff>
      <xdr:row>38</xdr:row>
      <xdr:rowOff>5080</xdr:rowOff>
    </xdr:to>
    <xdr:sp macro="" textlink="">
      <xdr:nvSpPr>
        <xdr:cNvPr id="63" name="フローチャート: 判断 62">
          <a:extLst>
            <a:ext uri="{FF2B5EF4-FFF2-40B4-BE49-F238E27FC236}">
              <a16:creationId xmlns:a16="http://schemas.microsoft.com/office/drawing/2014/main" id="{F8FBD85A-C497-4B81-9C4C-94C4FA728AC0}"/>
            </a:ext>
          </a:extLst>
        </xdr:cNvPr>
        <xdr:cNvSpPr/>
      </xdr:nvSpPr>
      <xdr:spPr>
        <a:xfrm>
          <a:off x="4036060" y="6277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6350</xdr:rowOff>
    </xdr:from>
    <xdr:to>
      <xdr:col>20</xdr:col>
      <xdr:colOff>38100</xdr:colOff>
      <xdr:row>37</xdr:row>
      <xdr:rowOff>107950</xdr:rowOff>
    </xdr:to>
    <xdr:sp macro="" textlink="">
      <xdr:nvSpPr>
        <xdr:cNvPr id="64" name="フローチャート: 判断 63">
          <a:extLst>
            <a:ext uri="{FF2B5EF4-FFF2-40B4-BE49-F238E27FC236}">
              <a16:creationId xmlns:a16="http://schemas.microsoft.com/office/drawing/2014/main" id="{123F5884-7DB2-4630-9BE3-93A432F9D404}"/>
            </a:ext>
          </a:extLst>
        </xdr:cNvPr>
        <xdr:cNvSpPr/>
      </xdr:nvSpPr>
      <xdr:spPr>
        <a:xfrm>
          <a:off x="3312160" y="62090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151130</xdr:rowOff>
    </xdr:from>
    <xdr:to>
      <xdr:col>15</xdr:col>
      <xdr:colOff>101600</xdr:colOff>
      <xdr:row>37</xdr:row>
      <xdr:rowOff>81280</xdr:rowOff>
    </xdr:to>
    <xdr:sp macro="" textlink="">
      <xdr:nvSpPr>
        <xdr:cNvPr id="65" name="フローチャート: 判断 64">
          <a:extLst>
            <a:ext uri="{FF2B5EF4-FFF2-40B4-BE49-F238E27FC236}">
              <a16:creationId xmlns:a16="http://schemas.microsoft.com/office/drawing/2014/main" id="{03B286AC-83E6-45D5-A815-A899E10B3E52}"/>
            </a:ext>
          </a:extLst>
        </xdr:cNvPr>
        <xdr:cNvSpPr/>
      </xdr:nvSpPr>
      <xdr:spPr>
        <a:xfrm>
          <a:off x="2514600" y="61861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107315</xdr:rowOff>
    </xdr:from>
    <xdr:to>
      <xdr:col>10</xdr:col>
      <xdr:colOff>165100</xdr:colOff>
      <xdr:row>37</xdr:row>
      <xdr:rowOff>37465</xdr:rowOff>
    </xdr:to>
    <xdr:sp macro="" textlink="">
      <xdr:nvSpPr>
        <xdr:cNvPr id="66" name="フローチャート: 判断 65">
          <a:extLst>
            <a:ext uri="{FF2B5EF4-FFF2-40B4-BE49-F238E27FC236}">
              <a16:creationId xmlns:a16="http://schemas.microsoft.com/office/drawing/2014/main" id="{C666C5D5-9CD4-4104-A8C8-0B23ECA02194}"/>
            </a:ext>
          </a:extLst>
        </xdr:cNvPr>
        <xdr:cNvSpPr/>
      </xdr:nvSpPr>
      <xdr:spPr>
        <a:xfrm>
          <a:off x="1739900" y="61423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120650</xdr:rowOff>
    </xdr:from>
    <xdr:to>
      <xdr:col>6</xdr:col>
      <xdr:colOff>38100</xdr:colOff>
      <xdr:row>37</xdr:row>
      <xdr:rowOff>50800</xdr:rowOff>
    </xdr:to>
    <xdr:sp macro="" textlink="">
      <xdr:nvSpPr>
        <xdr:cNvPr id="67" name="フローチャート: 判断 66">
          <a:extLst>
            <a:ext uri="{FF2B5EF4-FFF2-40B4-BE49-F238E27FC236}">
              <a16:creationId xmlns:a16="http://schemas.microsoft.com/office/drawing/2014/main" id="{70254FBC-89F0-45F5-8C87-1077500B9BB5}"/>
            </a:ext>
          </a:extLst>
        </xdr:cNvPr>
        <xdr:cNvSpPr/>
      </xdr:nvSpPr>
      <xdr:spPr>
        <a:xfrm>
          <a:off x="965200" y="61556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419A2E7-DD9F-4D69-BEDC-605571E03515}"/>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4DE72C2-0BFB-47D4-930D-D4C436F101C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44D98A8-D7A3-4503-8820-0477B6FAEA31}"/>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FF09E57-DFF5-45D6-86C4-37CCC91D6EBA}"/>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B5DD2C4-6309-4931-970D-26AEC956350F}"/>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156845</xdr:rowOff>
    </xdr:from>
    <xdr:to>
      <xdr:col>24</xdr:col>
      <xdr:colOff>114300</xdr:colOff>
      <xdr:row>40</xdr:row>
      <xdr:rowOff>86995</xdr:rowOff>
    </xdr:to>
    <xdr:sp macro="" textlink="">
      <xdr:nvSpPr>
        <xdr:cNvPr id="73" name="楕円 72">
          <a:extLst>
            <a:ext uri="{FF2B5EF4-FFF2-40B4-BE49-F238E27FC236}">
              <a16:creationId xmlns:a16="http://schemas.microsoft.com/office/drawing/2014/main" id="{5F06C73C-2602-4B56-89FC-3F6F15694656}"/>
            </a:ext>
          </a:extLst>
        </xdr:cNvPr>
        <xdr:cNvSpPr/>
      </xdr:nvSpPr>
      <xdr:spPr>
        <a:xfrm>
          <a:off x="4036060" y="66948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135272</xdr:rowOff>
    </xdr:from>
    <xdr:ext cx="405111" cy="259045"/>
    <xdr:sp macro="" textlink="">
      <xdr:nvSpPr>
        <xdr:cNvPr id="74" name="【図書館】&#10;有形固定資産減価償却率該当値テキスト">
          <a:extLst>
            <a:ext uri="{FF2B5EF4-FFF2-40B4-BE49-F238E27FC236}">
              <a16:creationId xmlns:a16="http://schemas.microsoft.com/office/drawing/2014/main" id="{B2C412B0-2BFA-488B-B530-015DCBEE40DD}"/>
            </a:ext>
          </a:extLst>
        </xdr:cNvPr>
        <xdr:cNvSpPr txBox="1"/>
      </xdr:nvSpPr>
      <xdr:spPr>
        <a:xfrm>
          <a:off x="4124960" y="667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118745</xdr:rowOff>
    </xdr:from>
    <xdr:to>
      <xdr:col>20</xdr:col>
      <xdr:colOff>38100</xdr:colOff>
      <xdr:row>40</xdr:row>
      <xdr:rowOff>48895</xdr:rowOff>
    </xdr:to>
    <xdr:sp macro="" textlink="">
      <xdr:nvSpPr>
        <xdr:cNvPr id="75" name="楕円 74">
          <a:extLst>
            <a:ext uri="{FF2B5EF4-FFF2-40B4-BE49-F238E27FC236}">
              <a16:creationId xmlns:a16="http://schemas.microsoft.com/office/drawing/2014/main" id="{1F1F7522-1636-4BFF-85E8-16354E9C8CA1}"/>
            </a:ext>
          </a:extLst>
        </xdr:cNvPr>
        <xdr:cNvSpPr/>
      </xdr:nvSpPr>
      <xdr:spPr>
        <a:xfrm>
          <a:off x="3312160" y="66567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169545</xdr:rowOff>
    </xdr:from>
    <xdr:to>
      <xdr:col>24</xdr:col>
      <xdr:colOff>63500</xdr:colOff>
      <xdr:row>40</xdr:row>
      <xdr:rowOff>36195</xdr:rowOff>
    </xdr:to>
    <xdr:cxnSp macro="">
      <xdr:nvCxnSpPr>
        <xdr:cNvPr id="76" name="直線コネクタ 75">
          <a:extLst>
            <a:ext uri="{FF2B5EF4-FFF2-40B4-BE49-F238E27FC236}">
              <a16:creationId xmlns:a16="http://schemas.microsoft.com/office/drawing/2014/main" id="{D6C912D6-B30A-4D84-9CBD-CDC9E7FDCB40}"/>
            </a:ext>
          </a:extLst>
        </xdr:cNvPr>
        <xdr:cNvCxnSpPr/>
      </xdr:nvCxnSpPr>
      <xdr:spPr>
        <a:xfrm>
          <a:off x="3355340" y="6707505"/>
          <a:ext cx="7315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78740</xdr:rowOff>
    </xdr:from>
    <xdr:to>
      <xdr:col>15</xdr:col>
      <xdr:colOff>101600</xdr:colOff>
      <xdr:row>40</xdr:row>
      <xdr:rowOff>8890</xdr:rowOff>
    </xdr:to>
    <xdr:sp macro="" textlink="">
      <xdr:nvSpPr>
        <xdr:cNvPr id="77" name="楕円 76">
          <a:extLst>
            <a:ext uri="{FF2B5EF4-FFF2-40B4-BE49-F238E27FC236}">
              <a16:creationId xmlns:a16="http://schemas.microsoft.com/office/drawing/2014/main" id="{F73830EE-435E-4937-87D6-83EE01A387C5}"/>
            </a:ext>
          </a:extLst>
        </xdr:cNvPr>
        <xdr:cNvSpPr/>
      </xdr:nvSpPr>
      <xdr:spPr>
        <a:xfrm>
          <a:off x="2514600" y="66167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129540</xdr:rowOff>
    </xdr:from>
    <xdr:to>
      <xdr:col>19</xdr:col>
      <xdr:colOff>177800</xdr:colOff>
      <xdr:row>39</xdr:row>
      <xdr:rowOff>169545</xdr:rowOff>
    </xdr:to>
    <xdr:cxnSp macro="">
      <xdr:nvCxnSpPr>
        <xdr:cNvPr id="78" name="直線コネクタ 77">
          <a:extLst>
            <a:ext uri="{FF2B5EF4-FFF2-40B4-BE49-F238E27FC236}">
              <a16:creationId xmlns:a16="http://schemas.microsoft.com/office/drawing/2014/main" id="{67DCF5DC-7AAD-42AF-A77E-2144FF41F02C}"/>
            </a:ext>
          </a:extLst>
        </xdr:cNvPr>
        <xdr:cNvCxnSpPr/>
      </xdr:nvCxnSpPr>
      <xdr:spPr>
        <a:xfrm>
          <a:off x="2565400" y="6667500"/>
          <a:ext cx="78994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53975</xdr:rowOff>
    </xdr:from>
    <xdr:to>
      <xdr:col>10</xdr:col>
      <xdr:colOff>165100</xdr:colOff>
      <xdr:row>39</xdr:row>
      <xdr:rowOff>155575</xdr:rowOff>
    </xdr:to>
    <xdr:sp macro="" textlink="">
      <xdr:nvSpPr>
        <xdr:cNvPr id="79" name="楕円 78">
          <a:extLst>
            <a:ext uri="{FF2B5EF4-FFF2-40B4-BE49-F238E27FC236}">
              <a16:creationId xmlns:a16="http://schemas.microsoft.com/office/drawing/2014/main" id="{C2B3784C-01D2-4625-9E98-351E58459CA1}"/>
            </a:ext>
          </a:extLst>
        </xdr:cNvPr>
        <xdr:cNvSpPr/>
      </xdr:nvSpPr>
      <xdr:spPr>
        <a:xfrm>
          <a:off x="1739900" y="659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104775</xdr:rowOff>
    </xdr:from>
    <xdr:to>
      <xdr:col>15</xdr:col>
      <xdr:colOff>50800</xdr:colOff>
      <xdr:row>39</xdr:row>
      <xdr:rowOff>129540</xdr:rowOff>
    </xdr:to>
    <xdr:cxnSp macro="">
      <xdr:nvCxnSpPr>
        <xdr:cNvPr id="80" name="直線コネクタ 79">
          <a:extLst>
            <a:ext uri="{FF2B5EF4-FFF2-40B4-BE49-F238E27FC236}">
              <a16:creationId xmlns:a16="http://schemas.microsoft.com/office/drawing/2014/main" id="{80476B44-8393-460B-8F67-655B66593991}"/>
            </a:ext>
          </a:extLst>
        </xdr:cNvPr>
        <xdr:cNvCxnSpPr/>
      </xdr:nvCxnSpPr>
      <xdr:spPr>
        <a:xfrm>
          <a:off x="1790700" y="6642735"/>
          <a:ext cx="7747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15875</xdr:rowOff>
    </xdr:from>
    <xdr:to>
      <xdr:col>6</xdr:col>
      <xdr:colOff>38100</xdr:colOff>
      <xdr:row>39</xdr:row>
      <xdr:rowOff>117475</xdr:rowOff>
    </xdr:to>
    <xdr:sp macro="" textlink="">
      <xdr:nvSpPr>
        <xdr:cNvPr id="81" name="楕円 80">
          <a:extLst>
            <a:ext uri="{FF2B5EF4-FFF2-40B4-BE49-F238E27FC236}">
              <a16:creationId xmlns:a16="http://schemas.microsoft.com/office/drawing/2014/main" id="{66EE4F21-6B25-4274-8EE6-039936BA6030}"/>
            </a:ext>
          </a:extLst>
        </xdr:cNvPr>
        <xdr:cNvSpPr/>
      </xdr:nvSpPr>
      <xdr:spPr>
        <a:xfrm>
          <a:off x="965200" y="65538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66675</xdr:rowOff>
    </xdr:from>
    <xdr:to>
      <xdr:col>10</xdr:col>
      <xdr:colOff>114300</xdr:colOff>
      <xdr:row>39</xdr:row>
      <xdr:rowOff>104775</xdr:rowOff>
    </xdr:to>
    <xdr:cxnSp macro="">
      <xdr:nvCxnSpPr>
        <xdr:cNvPr id="82" name="直線コネクタ 81">
          <a:extLst>
            <a:ext uri="{FF2B5EF4-FFF2-40B4-BE49-F238E27FC236}">
              <a16:creationId xmlns:a16="http://schemas.microsoft.com/office/drawing/2014/main" id="{21BA5679-40A2-4A56-8252-53D5D9E247C5}"/>
            </a:ext>
          </a:extLst>
        </xdr:cNvPr>
        <xdr:cNvCxnSpPr/>
      </xdr:nvCxnSpPr>
      <xdr:spPr>
        <a:xfrm>
          <a:off x="1008380" y="6604635"/>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124477</xdr:rowOff>
    </xdr:from>
    <xdr:ext cx="405111" cy="259045"/>
    <xdr:sp macro="" textlink="">
      <xdr:nvSpPr>
        <xdr:cNvPr id="83" name="n_1aveValue【図書館】&#10;有形固定資産減価償却率">
          <a:extLst>
            <a:ext uri="{FF2B5EF4-FFF2-40B4-BE49-F238E27FC236}">
              <a16:creationId xmlns:a16="http://schemas.microsoft.com/office/drawing/2014/main" id="{EBA6E007-ABC4-4D96-B3E2-62A2BD02A01E}"/>
            </a:ext>
          </a:extLst>
        </xdr:cNvPr>
        <xdr:cNvSpPr txBox="1"/>
      </xdr:nvSpPr>
      <xdr:spPr>
        <a:xfrm>
          <a:off x="3170564" y="599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97807</xdr:rowOff>
    </xdr:from>
    <xdr:ext cx="405111" cy="259045"/>
    <xdr:sp macro="" textlink="">
      <xdr:nvSpPr>
        <xdr:cNvPr id="84" name="n_2aveValue【図書館】&#10;有形固定資産減価償却率">
          <a:extLst>
            <a:ext uri="{FF2B5EF4-FFF2-40B4-BE49-F238E27FC236}">
              <a16:creationId xmlns:a16="http://schemas.microsoft.com/office/drawing/2014/main" id="{78D63FA5-429B-4941-9C12-D83D644DF16E}"/>
            </a:ext>
          </a:extLst>
        </xdr:cNvPr>
        <xdr:cNvSpPr txBox="1"/>
      </xdr:nvSpPr>
      <xdr:spPr>
        <a:xfrm>
          <a:off x="2385704"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53992</xdr:rowOff>
    </xdr:from>
    <xdr:ext cx="405111" cy="259045"/>
    <xdr:sp macro="" textlink="">
      <xdr:nvSpPr>
        <xdr:cNvPr id="85" name="n_3aveValue【図書館】&#10;有形固定資産減価償却率">
          <a:extLst>
            <a:ext uri="{FF2B5EF4-FFF2-40B4-BE49-F238E27FC236}">
              <a16:creationId xmlns:a16="http://schemas.microsoft.com/office/drawing/2014/main" id="{30C166C8-CC39-42CE-AB1A-986D7FB9EBC6}"/>
            </a:ext>
          </a:extLst>
        </xdr:cNvPr>
        <xdr:cNvSpPr txBox="1"/>
      </xdr:nvSpPr>
      <xdr:spPr>
        <a:xfrm>
          <a:off x="1611004" y="592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67327</xdr:rowOff>
    </xdr:from>
    <xdr:ext cx="405111" cy="259045"/>
    <xdr:sp macro="" textlink="">
      <xdr:nvSpPr>
        <xdr:cNvPr id="86" name="n_4aveValue【図書館】&#10;有形固定資産減価償却率">
          <a:extLst>
            <a:ext uri="{FF2B5EF4-FFF2-40B4-BE49-F238E27FC236}">
              <a16:creationId xmlns:a16="http://schemas.microsoft.com/office/drawing/2014/main" id="{B2FE609C-FC4B-4B4C-969D-6179CF8904D9}"/>
            </a:ext>
          </a:extLst>
        </xdr:cNvPr>
        <xdr:cNvSpPr txBox="1"/>
      </xdr:nvSpPr>
      <xdr:spPr>
        <a:xfrm>
          <a:off x="836304" y="593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40022</xdr:rowOff>
    </xdr:from>
    <xdr:ext cx="405111" cy="259045"/>
    <xdr:sp macro="" textlink="">
      <xdr:nvSpPr>
        <xdr:cNvPr id="87" name="n_1mainValue【図書館】&#10;有形固定資産減価償却率">
          <a:extLst>
            <a:ext uri="{FF2B5EF4-FFF2-40B4-BE49-F238E27FC236}">
              <a16:creationId xmlns:a16="http://schemas.microsoft.com/office/drawing/2014/main" id="{DFC617FD-0C9F-42AF-8F6D-F21090C7A234}"/>
            </a:ext>
          </a:extLst>
        </xdr:cNvPr>
        <xdr:cNvSpPr txBox="1"/>
      </xdr:nvSpPr>
      <xdr:spPr>
        <a:xfrm>
          <a:off x="3170564" y="674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17</xdr:rowOff>
    </xdr:from>
    <xdr:ext cx="405111" cy="259045"/>
    <xdr:sp macro="" textlink="">
      <xdr:nvSpPr>
        <xdr:cNvPr id="88" name="n_2mainValue【図書館】&#10;有形固定資産減価償却率">
          <a:extLst>
            <a:ext uri="{FF2B5EF4-FFF2-40B4-BE49-F238E27FC236}">
              <a16:creationId xmlns:a16="http://schemas.microsoft.com/office/drawing/2014/main" id="{62835269-7E26-4C28-8BD2-5F82923F75DD}"/>
            </a:ext>
          </a:extLst>
        </xdr:cNvPr>
        <xdr:cNvSpPr txBox="1"/>
      </xdr:nvSpPr>
      <xdr:spPr>
        <a:xfrm>
          <a:off x="238570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146702</xdr:rowOff>
    </xdr:from>
    <xdr:ext cx="405111" cy="259045"/>
    <xdr:sp macro="" textlink="">
      <xdr:nvSpPr>
        <xdr:cNvPr id="89" name="n_3mainValue【図書館】&#10;有形固定資産減価償却率">
          <a:extLst>
            <a:ext uri="{FF2B5EF4-FFF2-40B4-BE49-F238E27FC236}">
              <a16:creationId xmlns:a16="http://schemas.microsoft.com/office/drawing/2014/main" id="{9DD0432D-D1DB-4E18-9368-F3E3057D67F4}"/>
            </a:ext>
          </a:extLst>
        </xdr:cNvPr>
        <xdr:cNvSpPr txBox="1"/>
      </xdr:nvSpPr>
      <xdr:spPr>
        <a:xfrm>
          <a:off x="1611004"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108602</xdr:rowOff>
    </xdr:from>
    <xdr:ext cx="405111" cy="259045"/>
    <xdr:sp macro="" textlink="">
      <xdr:nvSpPr>
        <xdr:cNvPr id="90" name="n_4mainValue【図書館】&#10;有形固定資産減価償却率">
          <a:extLst>
            <a:ext uri="{FF2B5EF4-FFF2-40B4-BE49-F238E27FC236}">
              <a16:creationId xmlns:a16="http://schemas.microsoft.com/office/drawing/2014/main" id="{0839FFA7-F414-484B-B2D7-71242E5B52F1}"/>
            </a:ext>
          </a:extLst>
        </xdr:cNvPr>
        <xdr:cNvSpPr txBox="1"/>
      </xdr:nvSpPr>
      <xdr:spPr>
        <a:xfrm>
          <a:off x="83630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90E0AEE-81DB-4288-837A-0AA179CFD0CC}"/>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A690942-92F5-4F00-B311-EEF0C5E2EDC1}"/>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42C09CB6-3872-461F-8351-C970A9A7DD1B}"/>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8EB570E-F527-477D-A046-6843CBB217D8}"/>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30028E0-B91A-4C79-8D5A-7735BF83604B}"/>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BC5FF418-14E6-473B-B9DF-069D12E92859}"/>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C4682EB-11A3-427B-81C1-49AC1CC0AEF6}"/>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6CD8E72-4F7A-4C48-AE51-ACF67E9A25D6}"/>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6CE1867C-2FF4-44B9-BBBB-D54469338AF3}"/>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CCD2428-951F-4404-B56B-04D4465C2C5F}"/>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8810C8DF-AFD2-4B19-8EF0-85C65D77EDAE}"/>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10B027E5-6101-4968-A488-6F140F2ED5F7}"/>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F122FB90-E5E2-4C48-84C5-AD3E74C51631}"/>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96DED281-4100-42BB-866C-63A37C4F540B}"/>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A5E1C4D4-C374-433B-A35B-92936C42451A}"/>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6D59CA1F-17DD-4ECE-BA77-B3EC59B2D918}"/>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F872F32-D974-48DC-ABF7-FACD85A3FA06}"/>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BA29736C-7DEC-42A9-8FD8-83C80E2E3B50}"/>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E0855A56-F121-4CC4-A010-D10A08CB0781}"/>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4C5CF064-D6B5-445C-9FB9-9FA4677659BE}"/>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B1ADDCCD-9F44-43AE-B1E7-B57A536AE771}"/>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AF0B26AB-66D8-4AF6-BDAC-FC9CDD399413}"/>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F92DCC87-9590-4998-A109-54849D7E2154}"/>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148590</xdr:rowOff>
    </xdr:from>
    <xdr:to>
      <xdr:col>54</xdr:col>
      <xdr:colOff>189865</xdr:colOff>
      <xdr:row>41</xdr:row>
      <xdr:rowOff>95250</xdr:rowOff>
    </xdr:to>
    <xdr:cxnSp macro="">
      <xdr:nvCxnSpPr>
        <xdr:cNvPr id="114" name="直線コネクタ 113">
          <a:extLst>
            <a:ext uri="{FF2B5EF4-FFF2-40B4-BE49-F238E27FC236}">
              <a16:creationId xmlns:a16="http://schemas.microsoft.com/office/drawing/2014/main" id="{C624CBF1-D8EC-4E51-9426-1F8A9CCD4379}"/>
            </a:ext>
          </a:extLst>
        </xdr:cNvPr>
        <xdr:cNvCxnSpPr/>
      </xdr:nvCxnSpPr>
      <xdr:spPr>
        <a:xfrm flipV="1">
          <a:off x="9219565" y="568071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5" name="【図書館】&#10;一人当たり面積最小値テキスト">
          <a:extLst>
            <a:ext uri="{FF2B5EF4-FFF2-40B4-BE49-F238E27FC236}">
              <a16:creationId xmlns:a16="http://schemas.microsoft.com/office/drawing/2014/main" id="{56DDB5E5-E360-4A0B-BE67-647E0347E0EA}"/>
            </a:ext>
          </a:extLst>
        </xdr:cNvPr>
        <xdr:cNvSpPr txBox="1"/>
      </xdr:nvSpPr>
      <xdr:spPr>
        <a:xfrm>
          <a:off x="9258300" y="697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6" name="直線コネクタ 115">
          <a:extLst>
            <a:ext uri="{FF2B5EF4-FFF2-40B4-BE49-F238E27FC236}">
              <a16:creationId xmlns:a16="http://schemas.microsoft.com/office/drawing/2014/main" id="{E1B071AE-929C-4EC6-AA02-5C524FB18FD8}"/>
            </a:ext>
          </a:extLst>
        </xdr:cNvPr>
        <xdr:cNvCxnSpPr/>
      </xdr:nvCxnSpPr>
      <xdr:spPr>
        <a:xfrm>
          <a:off x="9154160" y="6968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95267</xdr:rowOff>
    </xdr:from>
    <xdr:ext cx="469744" cy="259045"/>
    <xdr:sp macro="" textlink="">
      <xdr:nvSpPr>
        <xdr:cNvPr id="117" name="【図書館】&#10;一人当たり面積最大値テキスト">
          <a:extLst>
            <a:ext uri="{FF2B5EF4-FFF2-40B4-BE49-F238E27FC236}">
              <a16:creationId xmlns:a16="http://schemas.microsoft.com/office/drawing/2014/main" id="{72C968BF-A990-485E-8A93-1E84528427C5}"/>
            </a:ext>
          </a:extLst>
        </xdr:cNvPr>
        <xdr:cNvSpPr txBox="1"/>
      </xdr:nvSpPr>
      <xdr:spPr>
        <a:xfrm>
          <a:off x="9258300" y="545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148590</xdr:rowOff>
    </xdr:from>
    <xdr:to>
      <xdr:col>55</xdr:col>
      <xdr:colOff>88900</xdr:colOff>
      <xdr:row>33</xdr:row>
      <xdr:rowOff>148590</xdr:rowOff>
    </xdr:to>
    <xdr:cxnSp macro="">
      <xdr:nvCxnSpPr>
        <xdr:cNvPr id="118" name="直線コネクタ 117">
          <a:extLst>
            <a:ext uri="{FF2B5EF4-FFF2-40B4-BE49-F238E27FC236}">
              <a16:creationId xmlns:a16="http://schemas.microsoft.com/office/drawing/2014/main" id="{9A7F484F-F981-4D5B-BEAF-4024D86E685A}"/>
            </a:ext>
          </a:extLst>
        </xdr:cNvPr>
        <xdr:cNvCxnSpPr/>
      </xdr:nvCxnSpPr>
      <xdr:spPr>
        <a:xfrm>
          <a:off x="9154160" y="56807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26687</xdr:rowOff>
    </xdr:from>
    <xdr:ext cx="469744" cy="259045"/>
    <xdr:sp macro="" textlink="">
      <xdr:nvSpPr>
        <xdr:cNvPr id="119" name="【図書館】&#10;一人当たり面積平均値テキスト">
          <a:extLst>
            <a:ext uri="{FF2B5EF4-FFF2-40B4-BE49-F238E27FC236}">
              <a16:creationId xmlns:a16="http://schemas.microsoft.com/office/drawing/2014/main" id="{7AB5C947-60F8-4D31-AF5D-884303F9C42D}"/>
            </a:ext>
          </a:extLst>
        </xdr:cNvPr>
        <xdr:cNvSpPr txBox="1"/>
      </xdr:nvSpPr>
      <xdr:spPr>
        <a:xfrm>
          <a:off x="9258300" y="6397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48260</xdr:rowOff>
    </xdr:from>
    <xdr:to>
      <xdr:col>55</xdr:col>
      <xdr:colOff>50800</xdr:colOff>
      <xdr:row>38</xdr:row>
      <xdr:rowOff>149860</xdr:rowOff>
    </xdr:to>
    <xdr:sp macro="" textlink="">
      <xdr:nvSpPr>
        <xdr:cNvPr id="120" name="フローチャート: 判断 119">
          <a:extLst>
            <a:ext uri="{FF2B5EF4-FFF2-40B4-BE49-F238E27FC236}">
              <a16:creationId xmlns:a16="http://schemas.microsoft.com/office/drawing/2014/main" id="{A1BA8FAD-44E4-427E-A312-1A8B94947ECF}"/>
            </a:ext>
          </a:extLst>
        </xdr:cNvPr>
        <xdr:cNvSpPr/>
      </xdr:nvSpPr>
      <xdr:spPr>
        <a:xfrm>
          <a:off x="9192260" y="64185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71120</xdr:rowOff>
    </xdr:from>
    <xdr:to>
      <xdr:col>50</xdr:col>
      <xdr:colOff>165100</xdr:colOff>
      <xdr:row>39</xdr:row>
      <xdr:rowOff>1270</xdr:rowOff>
    </xdr:to>
    <xdr:sp macro="" textlink="">
      <xdr:nvSpPr>
        <xdr:cNvPr id="121" name="フローチャート: 判断 120">
          <a:extLst>
            <a:ext uri="{FF2B5EF4-FFF2-40B4-BE49-F238E27FC236}">
              <a16:creationId xmlns:a16="http://schemas.microsoft.com/office/drawing/2014/main" id="{1BF5DA03-3DAA-4031-938B-6AD426690CC7}"/>
            </a:ext>
          </a:extLst>
        </xdr:cNvPr>
        <xdr:cNvSpPr/>
      </xdr:nvSpPr>
      <xdr:spPr>
        <a:xfrm>
          <a:off x="8445500" y="64414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78740</xdr:rowOff>
    </xdr:from>
    <xdr:to>
      <xdr:col>46</xdr:col>
      <xdr:colOff>38100</xdr:colOff>
      <xdr:row>39</xdr:row>
      <xdr:rowOff>8890</xdr:rowOff>
    </xdr:to>
    <xdr:sp macro="" textlink="">
      <xdr:nvSpPr>
        <xdr:cNvPr id="122" name="フローチャート: 判断 121">
          <a:extLst>
            <a:ext uri="{FF2B5EF4-FFF2-40B4-BE49-F238E27FC236}">
              <a16:creationId xmlns:a16="http://schemas.microsoft.com/office/drawing/2014/main" id="{FA1AEC3C-6162-46F4-9D76-15A25617B8EF}"/>
            </a:ext>
          </a:extLst>
        </xdr:cNvPr>
        <xdr:cNvSpPr/>
      </xdr:nvSpPr>
      <xdr:spPr>
        <a:xfrm>
          <a:off x="7670800" y="6449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86360</xdr:rowOff>
    </xdr:from>
    <xdr:to>
      <xdr:col>41</xdr:col>
      <xdr:colOff>101600</xdr:colOff>
      <xdr:row>39</xdr:row>
      <xdr:rowOff>16510</xdr:rowOff>
    </xdr:to>
    <xdr:sp macro="" textlink="">
      <xdr:nvSpPr>
        <xdr:cNvPr id="123" name="フローチャート: 判断 122">
          <a:extLst>
            <a:ext uri="{FF2B5EF4-FFF2-40B4-BE49-F238E27FC236}">
              <a16:creationId xmlns:a16="http://schemas.microsoft.com/office/drawing/2014/main" id="{B2BC3F8F-4284-4B12-A1D9-CC6F0A60295C}"/>
            </a:ext>
          </a:extLst>
        </xdr:cNvPr>
        <xdr:cNvSpPr/>
      </xdr:nvSpPr>
      <xdr:spPr>
        <a:xfrm>
          <a:off x="6873240" y="64566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17780</xdr:rowOff>
    </xdr:from>
    <xdr:to>
      <xdr:col>36</xdr:col>
      <xdr:colOff>165100</xdr:colOff>
      <xdr:row>38</xdr:row>
      <xdr:rowOff>119380</xdr:rowOff>
    </xdr:to>
    <xdr:sp macro="" textlink="">
      <xdr:nvSpPr>
        <xdr:cNvPr id="124" name="フローチャート: 判断 123">
          <a:extLst>
            <a:ext uri="{FF2B5EF4-FFF2-40B4-BE49-F238E27FC236}">
              <a16:creationId xmlns:a16="http://schemas.microsoft.com/office/drawing/2014/main" id="{84BE31DE-847F-4BFF-908B-3123DBE7E32C}"/>
            </a:ext>
          </a:extLst>
        </xdr:cNvPr>
        <xdr:cNvSpPr/>
      </xdr:nvSpPr>
      <xdr:spPr>
        <a:xfrm>
          <a:off x="609854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3A3AADA-3574-4E14-A4CB-E2C96B2B1D0B}"/>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40075C1-DA48-4DFF-8F58-97066170B787}"/>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19427A0-96CD-48CA-AD75-4824D16149CB}"/>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4D35249-0949-4E42-83F0-922F29C0D319}"/>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D4DC16A-4E0E-44AC-9EC2-1B2E418ED515}"/>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97790</xdr:rowOff>
    </xdr:from>
    <xdr:to>
      <xdr:col>55</xdr:col>
      <xdr:colOff>50800</xdr:colOff>
      <xdr:row>34</xdr:row>
      <xdr:rowOff>27940</xdr:rowOff>
    </xdr:to>
    <xdr:sp macro="" textlink="">
      <xdr:nvSpPr>
        <xdr:cNvPr id="130" name="楕円 129">
          <a:extLst>
            <a:ext uri="{FF2B5EF4-FFF2-40B4-BE49-F238E27FC236}">
              <a16:creationId xmlns:a16="http://schemas.microsoft.com/office/drawing/2014/main" id="{D476A86C-8099-4DD5-85DE-F7408549DE50}"/>
            </a:ext>
          </a:extLst>
        </xdr:cNvPr>
        <xdr:cNvSpPr/>
      </xdr:nvSpPr>
      <xdr:spPr>
        <a:xfrm>
          <a:off x="9192260" y="56299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50817</xdr:rowOff>
    </xdr:from>
    <xdr:ext cx="469744" cy="259045"/>
    <xdr:sp macro="" textlink="">
      <xdr:nvSpPr>
        <xdr:cNvPr id="131" name="【図書館】&#10;一人当たり面積該当値テキスト">
          <a:extLst>
            <a:ext uri="{FF2B5EF4-FFF2-40B4-BE49-F238E27FC236}">
              <a16:creationId xmlns:a16="http://schemas.microsoft.com/office/drawing/2014/main" id="{98785AD3-5A5E-4113-AB39-89F68D817A77}"/>
            </a:ext>
          </a:extLst>
        </xdr:cNvPr>
        <xdr:cNvSpPr txBox="1"/>
      </xdr:nvSpPr>
      <xdr:spPr>
        <a:xfrm>
          <a:off x="9258300" y="5582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128270</xdr:rowOff>
    </xdr:from>
    <xdr:to>
      <xdr:col>50</xdr:col>
      <xdr:colOff>165100</xdr:colOff>
      <xdr:row>34</xdr:row>
      <xdr:rowOff>58420</xdr:rowOff>
    </xdr:to>
    <xdr:sp macro="" textlink="">
      <xdr:nvSpPr>
        <xdr:cNvPr id="132" name="楕円 131">
          <a:extLst>
            <a:ext uri="{FF2B5EF4-FFF2-40B4-BE49-F238E27FC236}">
              <a16:creationId xmlns:a16="http://schemas.microsoft.com/office/drawing/2014/main" id="{183BE96B-619C-4FFD-B31C-7F4B1157923D}"/>
            </a:ext>
          </a:extLst>
        </xdr:cNvPr>
        <xdr:cNvSpPr/>
      </xdr:nvSpPr>
      <xdr:spPr>
        <a:xfrm>
          <a:off x="8445500" y="56603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33</xdr:row>
      <xdr:rowOff>148590</xdr:rowOff>
    </xdr:from>
    <xdr:to>
      <xdr:col>55</xdr:col>
      <xdr:colOff>0</xdr:colOff>
      <xdr:row>34</xdr:row>
      <xdr:rowOff>7620</xdr:rowOff>
    </xdr:to>
    <xdr:cxnSp macro="">
      <xdr:nvCxnSpPr>
        <xdr:cNvPr id="133" name="直線コネクタ 132">
          <a:extLst>
            <a:ext uri="{FF2B5EF4-FFF2-40B4-BE49-F238E27FC236}">
              <a16:creationId xmlns:a16="http://schemas.microsoft.com/office/drawing/2014/main" id="{5D329F62-F38B-4BCB-9017-1EC3C7CC948D}"/>
            </a:ext>
          </a:extLst>
        </xdr:cNvPr>
        <xdr:cNvCxnSpPr/>
      </xdr:nvCxnSpPr>
      <xdr:spPr>
        <a:xfrm flipV="1">
          <a:off x="8496300" y="5680710"/>
          <a:ext cx="7239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33</xdr:row>
      <xdr:rowOff>158750</xdr:rowOff>
    </xdr:from>
    <xdr:to>
      <xdr:col>46</xdr:col>
      <xdr:colOff>38100</xdr:colOff>
      <xdr:row>34</xdr:row>
      <xdr:rowOff>88900</xdr:rowOff>
    </xdr:to>
    <xdr:sp macro="" textlink="">
      <xdr:nvSpPr>
        <xdr:cNvPr id="134" name="楕円 133">
          <a:extLst>
            <a:ext uri="{FF2B5EF4-FFF2-40B4-BE49-F238E27FC236}">
              <a16:creationId xmlns:a16="http://schemas.microsoft.com/office/drawing/2014/main" id="{E40C4D68-70B6-4FF1-95C7-A15B70E77F1D}"/>
            </a:ext>
          </a:extLst>
        </xdr:cNvPr>
        <xdr:cNvSpPr/>
      </xdr:nvSpPr>
      <xdr:spPr>
        <a:xfrm>
          <a:off x="7670800" y="56908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7620</xdr:rowOff>
    </xdr:from>
    <xdr:to>
      <xdr:col>50</xdr:col>
      <xdr:colOff>114300</xdr:colOff>
      <xdr:row>34</xdr:row>
      <xdr:rowOff>38100</xdr:rowOff>
    </xdr:to>
    <xdr:cxnSp macro="">
      <xdr:nvCxnSpPr>
        <xdr:cNvPr id="135" name="直線コネクタ 134">
          <a:extLst>
            <a:ext uri="{FF2B5EF4-FFF2-40B4-BE49-F238E27FC236}">
              <a16:creationId xmlns:a16="http://schemas.microsoft.com/office/drawing/2014/main" id="{A635CDC0-6233-4639-A5A4-0B301EB26B0F}"/>
            </a:ext>
          </a:extLst>
        </xdr:cNvPr>
        <xdr:cNvCxnSpPr/>
      </xdr:nvCxnSpPr>
      <xdr:spPr>
        <a:xfrm flipV="1">
          <a:off x="7713980" y="5707380"/>
          <a:ext cx="7823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17780</xdr:rowOff>
    </xdr:from>
    <xdr:to>
      <xdr:col>41</xdr:col>
      <xdr:colOff>101600</xdr:colOff>
      <xdr:row>34</xdr:row>
      <xdr:rowOff>119380</xdr:rowOff>
    </xdr:to>
    <xdr:sp macro="" textlink="">
      <xdr:nvSpPr>
        <xdr:cNvPr id="136" name="楕円 135">
          <a:extLst>
            <a:ext uri="{FF2B5EF4-FFF2-40B4-BE49-F238E27FC236}">
              <a16:creationId xmlns:a16="http://schemas.microsoft.com/office/drawing/2014/main" id="{DD2333AB-B6DE-4032-8B7D-71630384859A}"/>
            </a:ext>
          </a:extLst>
        </xdr:cNvPr>
        <xdr:cNvSpPr/>
      </xdr:nvSpPr>
      <xdr:spPr>
        <a:xfrm>
          <a:off x="6873240" y="571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34</xdr:row>
      <xdr:rowOff>38100</xdr:rowOff>
    </xdr:from>
    <xdr:to>
      <xdr:col>45</xdr:col>
      <xdr:colOff>177800</xdr:colOff>
      <xdr:row>34</xdr:row>
      <xdr:rowOff>68580</xdr:rowOff>
    </xdr:to>
    <xdr:cxnSp macro="">
      <xdr:nvCxnSpPr>
        <xdr:cNvPr id="137" name="直線コネクタ 136">
          <a:extLst>
            <a:ext uri="{FF2B5EF4-FFF2-40B4-BE49-F238E27FC236}">
              <a16:creationId xmlns:a16="http://schemas.microsoft.com/office/drawing/2014/main" id="{B3D320E6-71F4-4DEC-B42E-D054BED88CCD}"/>
            </a:ext>
          </a:extLst>
        </xdr:cNvPr>
        <xdr:cNvCxnSpPr/>
      </xdr:nvCxnSpPr>
      <xdr:spPr>
        <a:xfrm flipV="1">
          <a:off x="6924040" y="5737860"/>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40640</xdr:rowOff>
    </xdr:from>
    <xdr:to>
      <xdr:col>36</xdr:col>
      <xdr:colOff>165100</xdr:colOff>
      <xdr:row>34</xdr:row>
      <xdr:rowOff>142240</xdr:rowOff>
    </xdr:to>
    <xdr:sp macro="" textlink="">
      <xdr:nvSpPr>
        <xdr:cNvPr id="138" name="楕円 137">
          <a:extLst>
            <a:ext uri="{FF2B5EF4-FFF2-40B4-BE49-F238E27FC236}">
              <a16:creationId xmlns:a16="http://schemas.microsoft.com/office/drawing/2014/main" id="{BF6EB18F-DA1D-4CFD-9828-1287F13AFD6F}"/>
            </a:ext>
          </a:extLst>
        </xdr:cNvPr>
        <xdr:cNvSpPr/>
      </xdr:nvSpPr>
      <xdr:spPr>
        <a:xfrm>
          <a:off x="6098540" y="574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68580</xdr:rowOff>
    </xdr:from>
    <xdr:to>
      <xdr:col>41</xdr:col>
      <xdr:colOff>50800</xdr:colOff>
      <xdr:row>34</xdr:row>
      <xdr:rowOff>91440</xdr:rowOff>
    </xdr:to>
    <xdr:cxnSp macro="">
      <xdr:nvCxnSpPr>
        <xdr:cNvPr id="139" name="直線コネクタ 138">
          <a:extLst>
            <a:ext uri="{FF2B5EF4-FFF2-40B4-BE49-F238E27FC236}">
              <a16:creationId xmlns:a16="http://schemas.microsoft.com/office/drawing/2014/main" id="{260B1771-6B21-476B-882A-C3D8E7905E4C}"/>
            </a:ext>
          </a:extLst>
        </xdr:cNvPr>
        <xdr:cNvCxnSpPr/>
      </xdr:nvCxnSpPr>
      <xdr:spPr>
        <a:xfrm flipV="1">
          <a:off x="6149340" y="5768340"/>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163847</xdr:rowOff>
    </xdr:from>
    <xdr:ext cx="469744" cy="259045"/>
    <xdr:sp macro="" textlink="">
      <xdr:nvSpPr>
        <xdr:cNvPr id="140" name="n_1aveValue【図書館】&#10;一人当たり面積">
          <a:extLst>
            <a:ext uri="{FF2B5EF4-FFF2-40B4-BE49-F238E27FC236}">
              <a16:creationId xmlns:a16="http://schemas.microsoft.com/office/drawing/2014/main" id="{935C1880-15DA-4FF9-8319-F445851E892B}"/>
            </a:ext>
          </a:extLst>
        </xdr:cNvPr>
        <xdr:cNvSpPr txBox="1"/>
      </xdr:nvSpPr>
      <xdr:spPr>
        <a:xfrm>
          <a:off x="8271587" y="6534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17</xdr:rowOff>
    </xdr:from>
    <xdr:ext cx="469744" cy="259045"/>
    <xdr:sp macro="" textlink="">
      <xdr:nvSpPr>
        <xdr:cNvPr id="141" name="n_2aveValue【図書館】&#10;一人当たり面積">
          <a:extLst>
            <a:ext uri="{FF2B5EF4-FFF2-40B4-BE49-F238E27FC236}">
              <a16:creationId xmlns:a16="http://schemas.microsoft.com/office/drawing/2014/main" id="{1CDC8D22-3943-4470-A5AB-A3862319A2E2}"/>
            </a:ext>
          </a:extLst>
        </xdr:cNvPr>
        <xdr:cNvSpPr txBox="1"/>
      </xdr:nvSpPr>
      <xdr:spPr>
        <a:xfrm>
          <a:off x="7509587" y="6537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7637</xdr:rowOff>
    </xdr:from>
    <xdr:ext cx="469744" cy="259045"/>
    <xdr:sp macro="" textlink="">
      <xdr:nvSpPr>
        <xdr:cNvPr id="142" name="n_3aveValue【図書館】&#10;一人当たり面積">
          <a:extLst>
            <a:ext uri="{FF2B5EF4-FFF2-40B4-BE49-F238E27FC236}">
              <a16:creationId xmlns:a16="http://schemas.microsoft.com/office/drawing/2014/main" id="{46F4CC3D-E350-4CA8-89E5-ADEB57677402}"/>
            </a:ext>
          </a:extLst>
        </xdr:cNvPr>
        <xdr:cNvSpPr txBox="1"/>
      </xdr:nvSpPr>
      <xdr:spPr>
        <a:xfrm>
          <a:off x="6712027" y="654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110507</xdr:rowOff>
    </xdr:from>
    <xdr:ext cx="469744" cy="259045"/>
    <xdr:sp macro="" textlink="">
      <xdr:nvSpPr>
        <xdr:cNvPr id="143" name="n_4aveValue【図書館】&#10;一人当たり面積">
          <a:extLst>
            <a:ext uri="{FF2B5EF4-FFF2-40B4-BE49-F238E27FC236}">
              <a16:creationId xmlns:a16="http://schemas.microsoft.com/office/drawing/2014/main" id="{A995E027-4BD6-4D56-8E3C-7CCBA4B17201}"/>
            </a:ext>
          </a:extLst>
        </xdr:cNvPr>
        <xdr:cNvSpPr txBox="1"/>
      </xdr:nvSpPr>
      <xdr:spPr>
        <a:xfrm>
          <a:off x="5937327" y="648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32</xdr:row>
      <xdr:rowOff>74947</xdr:rowOff>
    </xdr:from>
    <xdr:ext cx="469744" cy="259045"/>
    <xdr:sp macro="" textlink="">
      <xdr:nvSpPr>
        <xdr:cNvPr id="144" name="n_1mainValue【図書館】&#10;一人当たり面積">
          <a:extLst>
            <a:ext uri="{FF2B5EF4-FFF2-40B4-BE49-F238E27FC236}">
              <a16:creationId xmlns:a16="http://schemas.microsoft.com/office/drawing/2014/main" id="{C44AB672-1503-4520-B230-66F32C0A0E0D}"/>
            </a:ext>
          </a:extLst>
        </xdr:cNvPr>
        <xdr:cNvSpPr txBox="1"/>
      </xdr:nvSpPr>
      <xdr:spPr>
        <a:xfrm>
          <a:off x="8271587" y="54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32</xdr:row>
      <xdr:rowOff>105427</xdr:rowOff>
    </xdr:from>
    <xdr:ext cx="469744" cy="259045"/>
    <xdr:sp macro="" textlink="">
      <xdr:nvSpPr>
        <xdr:cNvPr id="145" name="n_2mainValue【図書館】&#10;一人当たり面積">
          <a:extLst>
            <a:ext uri="{FF2B5EF4-FFF2-40B4-BE49-F238E27FC236}">
              <a16:creationId xmlns:a16="http://schemas.microsoft.com/office/drawing/2014/main" id="{EAC8AF56-4393-4B74-84F0-DBCA866DBD39}"/>
            </a:ext>
          </a:extLst>
        </xdr:cNvPr>
        <xdr:cNvSpPr txBox="1"/>
      </xdr:nvSpPr>
      <xdr:spPr>
        <a:xfrm>
          <a:off x="7509587" y="54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32</xdr:row>
      <xdr:rowOff>135907</xdr:rowOff>
    </xdr:from>
    <xdr:ext cx="469744" cy="259045"/>
    <xdr:sp macro="" textlink="">
      <xdr:nvSpPr>
        <xdr:cNvPr id="146" name="n_3mainValue【図書館】&#10;一人当たり面積">
          <a:extLst>
            <a:ext uri="{FF2B5EF4-FFF2-40B4-BE49-F238E27FC236}">
              <a16:creationId xmlns:a16="http://schemas.microsoft.com/office/drawing/2014/main" id="{85019BF9-28E5-4ADC-BF5D-6C0368A4E0A6}"/>
            </a:ext>
          </a:extLst>
        </xdr:cNvPr>
        <xdr:cNvSpPr txBox="1"/>
      </xdr:nvSpPr>
      <xdr:spPr>
        <a:xfrm>
          <a:off x="6712027" y="550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32</xdr:row>
      <xdr:rowOff>158767</xdr:rowOff>
    </xdr:from>
    <xdr:ext cx="469744" cy="259045"/>
    <xdr:sp macro="" textlink="">
      <xdr:nvSpPr>
        <xdr:cNvPr id="147" name="n_4mainValue【図書館】&#10;一人当たり面積">
          <a:extLst>
            <a:ext uri="{FF2B5EF4-FFF2-40B4-BE49-F238E27FC236}">
              <a16:creationId xmlns:a16="http://schemas.microsoft.com/office/drawing/2014/main" id="{3FB7828D-1AB0-49BD-9E99-0928A642B0C4}"/>
            </a:ext>
          </a:extLst>
        </xdr:cNvPr>
        <xdr:cNvSpPr txBox="1"/>
      </xdr:nvSpPr>
      <xdr:spPr>
        <a:xfrm>
          <a:off x="5937327" y="552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385569BD-4796-46E7-B079-BC97C0AC55BF}"/>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15BAE07B-C117-48BD-8AEE-DE709DC27BB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69E7ED8B-3130-4F7E-B8AB-74E8837B1274}"/>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6EFAC310-1FB9-446A-8958-5AE3A5597E2B}"/>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205806D0-A075-4534-8403-804E39B1C666}"/>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64B30C05-BF56-4E4F-961B-ED39F7CA71EB}"/>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F6B6553E-65BE-4AD3-9F0A-4D3073759B3D}"/>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5D7805DB-531B-4F52-8BAA-824C3DA67BDB}"/>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883DF0CC-F747-4A84-B140-27B9CC53BADB}"/>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DCC7689-5B08-443D-962A-31536AD33199}"/>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6CD678B4-84FE-440B-AA82-0C5B270B63A8}"/>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E0F80AB9-D2BC-446C-B228-1FF62F1AFCD7}"/>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1CFA9099-B328-4F8D-AE21-D18CCDA12965}"/>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030DE493-9441-4D22-9461-A6EEADB25D4E}"/>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3304806A-F07B-4CE0-8CC2-3E8234C4EFBE}"/>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EB8A1EF2-1BDD-4C78-A5EF-10B94805A366}"/>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692545B3-A72A-4780-89F9-9784B5C18CBF}"/>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0554B8BC-736A-47D0-A885-809870D402C0}"/>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00FD9D88-E14B-4085-B524-A57DBF80D89A}"/>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CE24CFEA-15A5-4BCA-A32D-4590E3D3B041}"/>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FF03C75C-A0DB-44DF-804B-E39050FF5587}"/>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6C3C7722-1C9F-48E0-A545-2C5491D27849}"/>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D147DE81-97F1-46E8-8EB7-58696AF3B5AE}"/>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24478D75-2A8C-4F84-B2EE-AA6C51318D1D}"/>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137160</xdr:rowOff>
    </xdr:from>
    <xdr:to>
      <xdr:col>24</xdr:col>
      <xdr:colOff>62865</xdr:colOff>
      <xdr:row>64</xdr:row>
      <xdr:rowOff>76200</xdr:rowOff>
    </xdr:to>
    <xdr:cxnSp macro="">
      <xdr:nvCxnSpPr>
        <xdr:cNvPr id="172" name="直線コネクタ 171">
          <a:extLst>
            <a:ext uri="{FF2B5EF4-FFF2-40B4-BE49-F238E27FC236}">
              <a16:creationId xmlns:a16="http://schemas.microsoft.com/office/drawing/2014/main" id="{838A3262-37FC-4CDC-92CD-DA98D4460589}"/>
            </a:ext>
          </a:extLst>
        </xdr:cNvPr>
        <xdr:cNvCxnSpPr/>
      </xdr:nvCxnSpPr>
      <xdr:spPr>
        <a:xfrm flipV="1">
          <a:off x="4086225" y="935736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CCCD3F97-8625-4CBE-AEB2-4F723988ED54}"/>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4" name="直線コネクタ 173">
          <a:extLst>
            <a:ext uri="{FF2B5EF4-FFF2-40B4-BE49-F238E27FC236}">
              <a16:creationId xmlns:a16="http://schemas.microsoft.com/office/drawing/2014/main" id="{F1F3E948-FC63-4B77-88A1-F3D520390E35}"/>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83837</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4204032E-2F02-42DC-B0DF-228A3BC832CB}"/>
            </a:ext>
          </a:extLst>
        </xdr:cNvPr>
        <xdr:cNvSpPr txBox="1"/>
      </xdr:nvSpPr>
      <xdr:spPr>
        <a:xfrm>
          <a:off x="4124960" y="9136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137160</xdr:rowOff>
    </xdr:from>
    <xdr:to>
      <xdr:col>24</xdr:col>
      <xdr:colOff>152400</xdr:colOff>
      <xdr:row>55</xdr:row>
      <xdr:rowOff>137160</xdr:rowOff>
    </xdr:to>
    <xdr:cxnSp macro="">
      <xdr:nvCxnSpPr>
        <xdr:cNvPr id="176" name="直線コネクタ 175">
          <a:extLst>
            <a:ext uri="{FF2B5EF4-FFF2-40B4-BE49-F238E27FC236}">
              <a16:creationId xmlns:a16="http://schemas.microsoft.com/office/drawing/2014/main" id="{CAFB5403-6726-4FEA-87CF-B84A9ADAAC3A}"/>
            </a:ext>
          </a:extLst>
        </xdr:cNvPr>
        <xdr:cNvCxnSpPr/>
      </xdr:nvCxnSpPr>
      <xdr:spPr>
        <a:xfrm>
          <a:off x="4020820" y="93573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153052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758C605B-6F29-47A6-BC0A-BEB48EB16DCE}"/>
            </a:ext>
          </a:extLst>
        </xdr:cNvPr>
        <xdr:cNvSpPr txBox="1"/>
      </xdr:nvSpPr>
      <xdr:spPr>
        <a:xfrm>
          <a:off x="4124960" y="100438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130175</xdr:rowOff>
    </xdr:from>
    <xdr:to>
      <xdr:col>24</xdr:col>
      <xdr:colOff>114300</xdr:colOff>
      <xdr:row>61</xdr:row>
      <xdr:rowOff>60325</xdr:rowOff>
    </xdr:to>
    <xdr:sp macro="" textlink="">
      <xdr:nvSpPr>
        <xdr:cNvPr id="178" name="フローチャート: 判断 177">
          <a:extLst>
            <a:ext uri="{FF2B5EF4-FFF2-40B4-BE49-F238E27FC236}">
              <a16:creationId xmlns:a16="http://schemas.microsoft.com/office/drawing/2014/main" id="{3E5F8EAD-3766-4439-A02A-524CF68F1001}"/>
            </a:ext>
          </a:extLst>
        </xdr:cNvPr>
        <xdr:cNvSpPr/>
      </xdr:nvSpPr>
      <xdr:spPr>
        <a:xfrm>
          <a:off x="4036060" y="1018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97790</xdr:rowOff>
    </xdr:from>
    <xdr:to>
      <xdr:col>20</xdr:col>
      <xdr:colOff>38100</xdr:colOff>
      <xdr:row>61</xdr:row>
      <xdr:rowOff>27940</xdr:rowOff>
    </xdr:to>
    <xdr:sp macro="" textlink="">
      <xdr:nvSpPr>
        <xdr:cNvPr id="179" name="フローチャート: 判断 178">
          <a:extLst>
            <a:ext uri="{FF2B5EF4-FFF2-40B4-BE49-F238E27FC236}">
              <a16:creationId xmlns:a16="http://schemas.microsoft.com/office/drawing/2014/main" id="{91114779-E831-4EF7-96A6-D67F251C3C9B}"/>
            </a:ext>
          </a:extLst>
        </xdr:cNvPr>
        <xdr:cNvSpPr/>
      </xdr:nvSpPr>
      <xdr:spPr>
        <a:xfrm>
          <a:off x="3312160" y="101561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80" name="フローチャート: 判断 179">
          <a:extLst>
            <a:ext uri="{FF2B5EF4-FFF2-40B4-BE49-F238E27FC236}">
              <a16:creationId xmlns:a16="http://schemas.microsoft.com/office/drawing/2014/main" id="{1DE2857D-B0AA-44DE-A556-B383150FB7BF}"/>
            </a:ext>
          </a:extLst>
        </xdr:cNvPr>
        <xdr:cNvSpPr/>
      </xdr:nvSpPr>
      <xdr:spPr>
        <a:xfrm>
          <a:off x="2514600" y="10129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40640</xdr:rowOff>
    </xdr:from>
    <xdr:to>
      <xdr:col>10</xdr:col>
      <xdr:colOff>165100</xdr:colOff>
      <xdr:row>60</xdr:row>
      <xdr:rowOff>142240</xdr:rowOff>
    </xdr:to>
    <xdr:sp macro="" textlink="">
      <xdr:nvSpPr>
        <xdr:cNvPr id="181" name="フローチャート: 判断 180">
          <a:extLst>
            <a:ext uri="{FF2B5EF4-FFF2-40B4-BE49-F238E27FC236}">
              <a16:creationId xmlns:a16="http://schemas.microsoft.com/office/drawing/2014/main" id="{A862C45A-D24D-4B4B-942B-278DAAC4AB86}"/>
            </a:ext>
          </a:extLst>
        </xdr:cNvPr>
        <xdr:cNvSpPr/>
      </xdr:nvSpPr>
      <xdr:spPr>
        <a:xfrm>
          <a:off x="1739900" y="1009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53975</xdr:rowOff>
    </xdr:from>
    <xdr:to>
      <xdr:col>6</xdr:col>
      <xdr:colOff>38100</xdr:colOff>
      <xdr:row>60</xdr:row>
      <xdr:rowOff>155575</xdr:rowOff>
    </xdr:to>
    <xdr:sp macro="" textlink="">
      <xdr:nvSpPr>
        <xdr:cNvPr id="182" name="フローチャート: 判断 181">
          <a:extLst>
            <a:ext uri="{FF2B5EF4-FFF2-40B4-BE49-F238E27FC236}">
              <a16:creationId xmlns:a16="http://schemas.microsoft.com/office/drawing/2014/main" id="{D8C32D17-59AD-43EE-9DD0-98FD828970A4}"/>
            </a:ext>
          </a:extLst>
        </xdr:cNvPr>
        <xdr:cNvSpPr/>
      </xdr:nvSpPr>
      <xdr:spPr>
        <a:xfrm>
          <a:off x="965200" y="101123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CF70F8B-1470-4683-A259-0ED4E72E5D75}"/>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E10AA67-E31B-4624-9730-16AE0EFAAC74}"/>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4CA6734-3912-4FD5-B939-DBCE1749D125}"/>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D1DF3B7-3E88-49DA-9888-42C62A45A419}"/>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AAE1748-D5BF-482C-94D0-35F5FE8B96A4}"/>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133985</xdr:rowOff>
    </xdr:from>
    <xdr:to>
      <xdr:col>24</xdr:col>
      <xdr:colOff>114300</xdr:colOff>
      <xdr:row>63</xdr:row>
      <xdr:rowOff>64135</xdr:rowOff>
    </xdr:to>
    <xdr:sp macro="" textlink="">
      <xdr:nvSpPr>
        <xdr:cNvPr id="188" name="楕円 187">
          <a:extLst>
            <a:ext uri="{FF2B5EF4-FFF2-40B4-BE49-F238E27FC236}">
              <a16:creationId xmlns:a16="http://schemas.microsoft.com/office/drawing/2014/main" id="{8C1ACEDE-51D5-4B82-988C-7E883142F19B}"/>
            </a:ext>
          </a:extLst>
        </xdr:cNvPr>
        <xdr:cNvSpPr/>
      </xdr:nvSpPr>
      <xdr:spPr>
        <a:xfrm>
          <a:off x="4036060" y="105276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112412</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AC7B28D5-E201-4D67-9F6E-C13E1009D36A}"/>
            </a:ext>
          </a:extLst>
        </xdr:cNvPr>
        <xdr:cNvSpPr txBox="1"/>
      </xdr:nvSpPr>
      <xdr:spPr>
        <a:xfrm>
          <a:off x="4124960" y="1050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116840</xdr:rowOff>
    </xdr:from>
    <xdr:to>
      <xdr:col>20</xdr:col>
      <xdr:colOff>38100</xdr:colOff>
      <xdr:row>63</xdr:row>
      <xdr:rowOff>46990</xdr:rowOff>
    </xdr:to>
    <xdr:sp macro="" textlink="">
      <xdr:nvSpPr>
        <xdr:cNvPr id="190" name="楕円 189">
          <a:extLst>
            <a:ext uri="{FF2B5EF4-FFF2-40B4-BE49-F238E27FC236}">
              <a16:creationId xmlns:a16="http://schemas.microsoft.com/office/drawing/2014/main" id="{112B1427-3B2F-48F9-8584-704B892AA6C8}"/>
            </a:ext>
          </a:extLst>
        </xdr:cNvPr>
        <xdr:cNvSpPr/>
      </xdr:nvSpPr>
      <xdr:spPr>
        <a:xfrm>
          <a:off x="3312160" y="105105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167640</xdr:rowOff>
    </xdr:from>
    <xdr:to>
      <xdr:col>24</xdr:col>
      <xdr:colOff>63500</xdr:colOff>
      <xdr:row>63</xdr:row>
      <xdr:rowOff>13335</xdr:rowOff>
    </xdr:to>
    <xdr:cxnSp macro="">
      <xdr:nvCxnSpPr>
        <xdr:cNvPr id="191" name="直線コネクタ 190">
          <a:extLst>
            <a:ext uri="{FF2B5EF4-FFF2-40B4-BE49-F238E27FC236}">
              <a16:creationId xmlns:a16="http://schemas.microsoft.com/office/drawing/2014/main" id="{6A9BFC05-6110-4BCC-9E93-58EE72C06415}"/>
            </a:ext>
          </a:extLst>
        </xdr:cNvPr>
        <xdr:cNvCxnSpPr/>
      </xdr:nvCxnSpPr>
      <xdr:spPr>
        <a:xfrm>
          <a:off x="3355340" y="10561320"/>
          <a:ext cx="73152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99695</xdr:rowOff>
    </xdr:from>
    <xdr:to>
      <xdr:col>15</xdr:col>
      <xdr:colOff>101600</xdr:colOff>
      <xdr:row>63</xdr:row>
      <xdr:rowOff>29845</xdr:rowOff>
    </xdr:to>
    <xdr:sp macro="" textlink="">
      <xdr:nvSpPr>
        <xdr:cNvPr id="192" name="楕円 191">
          <a:extLst>
            <a:ext uri="{FF2B5EF4-FFF2-40B4-BE49-F238E27FC236}">
              <a16:creationId xmlns:a16="http://schemas.microsoft.com/office/drawing/2014/main" id="{B05F761D-A2D2-45C0-82EF-3BAE3A649AEB}"/>
            </a:ext>
          </a:extLst>
        </xdr:cNvPr>
        <xdr:cNvSpPr/>
      </xdr:nvSpPr>
      <xdr:spPr>
        <a:xfrm>
          <a:off x="2514600" y="104933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150495</xdr:rowOff>
    </xdr:from>
    <xdr:to>
      <xdr:col>19</xdr:col>
      <xdr:colOff>177800</xdr:colOff>
      <xdr:row>62</xdr:row>
      <xdr:rowOff>167640</xdr:rowOff>
    </xdr:to>
    <xdr:cxnSp macro="">
      <xdr:nvCxnSpPr>
        <xdr:cNvPr id="193" name="直線コネクタ 192">
          <a:extLst>
            <a:ext uri="{FF2B5EF4-FFF2-40B4-BE49-F238E27FC236}">
              <a16:creationId xmlns:a16="http://schemas.microsoft.com/office/drawing/2014/main" id="{97767E3D-150F-4C72-BA57-D408298EA535}"/>
            </a:ext>
          </a:extLst>
        </xdr:cNvPr>
        <xdr:cNvCxnSpPr/>
      </xdr:nvCxnSpPr>
      <xdr:spPr>
        <a:xfrm>
          <a:off x="2565400" y="10544175"/>
          <a:ext cx="78994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86360</xdr:rowOff>
    </xdr:from>
    <xdr:to>
      <xdr:col>10</xdr:col>
      <xdr:colOff>165100</xdr:colOff>
      <xdr:row>63</xdr:row>
      <xdr:rowOff>16510</xdr:rowOff>
    </xdr:to>
    <xdr:sp macro="" textlink="">
      <xdr:nvSpPr>
        <xdr:cNvPr id="194" name="楕円 193">
          <a:extLst>
            <a:ext uri="{FF2B5EF4-FFF2-40B4-BE49-F238E27FC236}">
              <a16:creationId xmlns:a16="http://schemas.microsoft.com/office/drawing/2014/main" id="{29D95E10-5650-4754-9D1E-22A4F8F4A1C9}"/>
            </a:ext>
          </a:extLst>
        </xdr:cNvPr>
        <xdr:cNvSpPr/>
      </xdr:nvSpPr>
      <xdr:spPr>
        <a:xfrm>
          <a:off x="1739900" y="104800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137160</xdr:rowOff>
    </xdr:from>
    <xdr:to>
      <xdr:col>15</xdr:col>
      <xdr:colOff>50800</xdr:colOff>
      <xdr:row>62</xdr:row>
      <xdr:rowOff>150495</xdr:rowOff>
    </xdr:to>
    <xdr:cxnSp macro="">
      <xdr:nvCxnSpPr>
        <xdr:cNvPr id="195" name="直線コネクタ 194">
          <a:extLst>
            <a:ext uri="{FF2B5EF4-FFF2-40B4-BE49-F238E27FC236}">
              <a16:creationId xmlns:a16="http://schemas.microsoft.com/office/drawing/2014/main" id="{201BDC6E-F0DB-4638-9E81-AA614877D5A0}"/>
            </a:ext>
          </a:extLst>
        </xdr:cNvPr>
        <xdr:cNvCxnSpPr/>
      </xdr:nvCxnSpPr>
      <xdr:spPr>
        <a:xfrm>
          <a:off x="1790700" y="10530840"/>
          <a:ext cx="7747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69215</xdr:rowOff>
    </xdr:from>
    <xdr:to>
      <xdr:col>6</xdr:col>
      <xdr:colOff>38100</xdr:colOff>
      <xdr:row>62</xdr:row>
      <xdr:rowOff>170815</xdr:rowOff>
    </xdr:to>
    <xdr:sp macro="" textlink="">
      <xdr:nvSpPr>
        <xdr:cNvPr id="196" name="楕円 195">
          <a:extLst>
            <a:ext uri="{FF2B5EF4-FFF2-40B4-BE49-F238E27FC236}">
              <a16:creationId xmlns:a16="http://schemas.microsoft.com/office/drawing/2014/main" id="{C11695CB-C439-4F09-9BA4-5FAAF9DAD51A}"/>
            </a:ext>
          </a:extLst>
        </xdr:cNvPr>
        <xdr:cNvSpPr/>
      </xdr:nvSpPr>
      <xdr:spPr>
        <a:xfrm>
          <a:off x="965200" y="104628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120015</xdr:rowOff>
    </xdr:from>
    <xdr:to>
      <xdr:col>10</xdr:col>
      <xdr:colOff>114300</xdr:colOff>
      <xdr:row>62</xdr:row>
      <xdr:rowOff>137160</xdr:rowOff>
    </xdr:to>
    <xdr:cxnSp macro="">
      <xdr:nvCxnSpPr>
        <xdr:cNvPr id="197" name="直線コネクタ 196">
          <a:extLst>
            <a:ext uri="{FF2B5EF4-FFF2-40B4-BE49-F238E27FC236}">
              <a16:creationId xmlns:a16="http://schemas.microsoft.com/office/drawing/2014/main" id="{EF1770F5-0AE2-4988-9B24-C1E0A7FE059A}"/>
            </a:ext>
          </a:extLst>
        </xdr:cNvPr>
        <xdr:cNvCxnSpPr/>
      </xdr:nvCxnSpPr>
      <xdr:spPr>
        <a:xfrm>
          <a:off x="1008380" y="10513695"/>
          <a:ext cx="78232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44467</xdr:rowOff>
    </xdr:from>
    <xdr:ext cx="405111" cy="259045"/>
    <xdr:sp macro="" textlink="">
      <xdr:nvSpPr>
        <xdr:cNvPr id="198" name="n_1aveValue【体育館・プール】&#10;有形固定資産減価償却率">
          <a:extLst>
            <a:ext uri="{FF2B5EF4-FFF2-40B4-BE49-F238E27FC236}">
              <a16:creationId xmlns:a16="http://schemas.microsoft.com/office/drawing/2014/main" id="{EC5CB541-025E-4422-B380-780AF39B04D3}"/>
            </a:ext>
          </a:extLst>
        </xdr:cNvPr>
        <xdr:cNvSpPr txBox="1"/>
      </xdr:nvSpPr>
      <xdr:spPr>
        <a:xfrm>
          <a:off x="3170564" y="993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17797</xdr:rowOff>
    </xdr:from>
    <xdr:ext cx="405111" cy="259045"/>
    <xdr:sp macro="" textlink="">
      <xdr:nvSpPr>
        <xdr:cNvPr id="199" name="n_2aveValue【体育館・プール】&#10;有形固定資産減価償却率">
          <a:extLst>
            <a:ext uri="{FF2B5EF4-FFF2-40B4-BE49-F238E27FC236}">
              <a16:creationId xmlns:a16="http://schemas.microsoft.com/office/drawing/2014/main" id="{0BD9D76A-20C7-4368-B3C0-D1168AEF60C1}"/>
            </a:ext>
          </a:extLst>
        </xdr:cNvPr>
        <xdr:cNvSpPr txBox="1"/>
      </xdr:nvSpPr>
      <xdr:spPr>
        <a:xfrm>
          <a:off x="238570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158767</xdr:rowOff>
    </xdr:from>
    <xdr:ext cx="405111" cy="259045"/>
    <xdr:sp macro="" textlink="">
      <xdr:nvSpPr>
        <xdr:cNvPr id="200" name="n_3aveValue【体育館・プール】&#10;有形固定資産減価償却率">
          <a:extLst>
            <a:ext uri="{FF2B5EF4-FFF2-40B4-BE49-F238E27FC236}">
              <a16:creationId xmlns:a16="http://schemas.microsoft.com/office/drawing/2014/main" id="{5694945B-2E6C-457B-977B-EA521872BC97}"/>
            </a:ext>
          </a:extLst>
        </xdr:cNvPr>
        <xdr:cNvSpPr txBox="1"/>
      </xdr:nvSpPr>
      <xdr:spPr>
        <a:xfrm>
          <a:off x="1611004" y="9881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652</xdr:rowOff>
    </xdr:from>
    <xdr:ext cx="405111" cy="259045"/>
    <xdr:sp macro="" textlink="">
      <xdr:nvSpPr>
        <xdr:cNvPr id="201" name="n_4aveValue【体育館・プール】&#10;有形固定資産減価償却率">
          <a:extLst>
            <a:ext uri="{FF2B5EF4-FFF2-40B4-BE49-F238E27FC236}">
              <a16:creationId xmlns:a16="http://schemas.microsoft.com/office/drawing/2014/main" id="{7A893D86-51FC-495E-9B02-12604B3B5108}"/>
            </a:ext>
          </a:extLst>
        </xdr:cNvPr>
        <xdr:cNvSpPr txBox="1"/>
      </xdr:nvSpPr>
      <xdr:spPr>
        <a:xfrm>
          <a:off x="836304" y="989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38117</xdr:rowOff>
    </xdr:from>
    <xdr:ext cx="405111" cy="259045"/>
    <xdr:sp macro="" textlink="">
      <xdr:nvSpPr>
        <xdr:cNvPr id="202" name="n_1mainValue【体育館・プール】&#10;有形固定資産減価償却率">
          <a:extLst>
            <a:ext uri="{FF2B5EF4-FFF2-40B4-BE49-F238E27FC236}">
              <a16:creationId xmlns:a16="http://schemas.microsoft.com/office/drawing/2014/main" id="{738CFDBF-8451-439B-AD09-EDAF02C6672C}"/>
            </a:ext>
          </a:extLst>
        </xdr:cNvPr>
        <xdr:cNvSpPr txBox="1"/>
      </xdr:nvSpPr>
      <xdr:spPr>
        <a:xfrm>
          <a:off x="3170564" y="1059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20972</xdr:rowOff>
    </xdr:from>
    <xdr:ext cx="405111" cy="259045"/>
    <xdr:sp macro="" textlink="">
      <xdr:nvSpPr>
        <xdr:cNvPr id="203" name="n_2mainValue【体育館・プール】&#10;有形固定資産減価償却率">
          <a:extLst>
            <a:ext uri="{FF2B5EF4-FFF2-40B4-BE49-F238E27FC236}">
              <a16:creationId xmlns:a16="http://schemas.microsoft.com/office/drawing/2014/main" id="{E6651CC9-ACDB-4AE5-9274-BC1B600111F5}"/>
            </a:ext>
          </a:extLst>
        </xdr:cNvPr>
        <xdr:cNvSpPr txBox="1"/>
      </xdr:nvSpPr>
      <xdr:spPr>
        <a:xfrm>
          <a:off x="2385704" y="1058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7637</xdr:rowOff>
    </xdr:from>
    <xdr:ext cx="405111" cy="259045"/>
    <xdr:sp macro="" textlink="">
      <xdr:nvSpPr>
        <xdr:cNvPr id="204" name="n_3mainValue【体育館・プール】&#10;有形固定資産減価償却率">
          <a:extLst>
            <a:ext uri="{FF2B5EF4-FFF2-40B4-BE49-F238E27FC236}">
              <a16:creationId xmlns:a16="http://schemas.microsoft.com/office/drawing/2014/main" id="{5413DB2D-79F4-41FD-A0E6-A9666EB1C64E}"/>
            </a:ext>
          </a:extLst>
        </xdr:cNvPr>
        <xdr:cNvSpPr txBox="1"/>
      </xdr:nvSpPr>
      <xdr:spPr>
        <a:xfrm>
          <a:off x="161100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161942</xdr:rowOff>
    </xdr:from>
    <xdr:ext cx="405111" cy="259045"/>
    <xdr:sp macro="" textlink="">
      <xdr:nvSpPr>
        <xdr:cNvPr id="205" name="n_4mainValue【体育館・プール】&#10;有形固定資産減価償却率">
          <a:extLst>
            <a:ext uri="{FF2B5EF4-FFF2-40B4-BE49-F238E27FC236}">
              <a16:creationId xmlns:a16="http://schemas.microsoft.com/office/drawing/2014/main" id="{0ED24EC9-2D47-4850-90ED-3A7B66C37E54}"/>
            </a:ext>
          </a:extLst>
        </xdr:cNvPr>
        <xdr:cNvSpPr txBox="1"/>
      </xdr:nvSpPr>
      <xdr:spPr>
        <a:xfrm>
          <a:off x="836304" y="1055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ED3E3631-B9B5-46F7-B518-6DCC49ECDC4E}"/>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3E51F996-BCA5-4751-8CD4-98F8841BC9B3}"/>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56317F35-1212-4C48-9360-D6F3B0070808}"/>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9A5EE79C-9EA2-4170-A961-5F7AE1EDECA6}"/>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CB4CAB41-3DEB-48AE-B277-744CA9E3F1F8}"/>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22DE21AC-8AAA-44F4-B453-5844867C79C4}"/>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FDC4CBB5-5B02-4B14-A717-BE16A89CF7AF}"/>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E67195EB-DC89-46DD-B463-A10984D01F9B}"/>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81ACB91F-C475-4DDD-97D3-276854E01099}"/>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4D3AA98C-8C5B-4E5A-ACEB-2EF3FE551C6E}"/>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65</xdr:row>
      <xdr:rowOff>0</xdr:rowOff>
    </xdr:from>
    <xdr:to>
      <xdr:col>59</xdr:col>
      <xdr:colOff>50800</xdr:colOff>
      <xdr:row>65</xdr:row>
      <xdr:rowOff>0</xdr:rowOff>
    </xdr:to>
    <xdr:cxnSp macro="">
      <xdr:nvCxnSpPr>
        <xdr:cNvPr id="216" name="直線コネクタ 215">
          <a:extLst>
            <a:ext uri="{FF2B5EF4-FFF2-40B4-BE49-F238E27FC236}">
              <a16:creationId xmlns:a16="http://schemas.microsoft.com/office/drawing/2014/main" id="{1F3E9929-C27A-4454-95EE-A4E1A3371E94}"/>
            </a:ext>
          </a:extLst>
        </xdr:cNvPr>
        <xdr:cNvCxnSpPr/>
      </xdr:nvCxnSpPr>
      <xdr:spPr>
        <a:xfrm>
          <a:off x="5826760" y="10896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64</xdr:row>
      <xdr:rowOff>29227</xdr:rowOff>
    </xdr:from>
    <xdr:ext cx="467179" cy="259045"/>
    <xdr:sp macro="" textlink="">
      <xdr:nvSpPr>
        <xdr:cNvPr id="217" name="テキスト ボックス 216">
          <a:extLst>
            <a:ext uri="{FF2B5EF4-FFF2-40B4-BE49-F238E27FC236}">
              <a16:creationId xmlns:a16="http://schemas.microsoft.com/office/drawing/2014/main" id="{A61535DD-4A98-4F64-9E6E-82966659863F}"/>
            </a:ext>
          </a:extLst>
        </xdr:cNvPr>
        <xdr:cNvSpPr txBox="1"/>
      </xdr:nvSpPr>
      <xdr:spPr>
        <a:xfrm>
          <a:off x="5405301" y="10758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63</xdr:row>
      <xdr:rowOff>57150</xdr:rowOff>
    </xdr:to>
    <xdr:cxnSp macro="">
      <xdr:nvCxnSpPr>
        <xdr:cNvPr id="218" name="直線コネクタ 217">
          <a:extLst>
            <a:ext uri="{FF2B5EF4-FFF2-40B4-BE49-F238E27FC236}">
              <a16:creationId xmlns:a16="http://schemas.microsoft.com/office/drawing/2014/main" id="{C077E758-5999-4A69-8CB6-2D6765E55D39}"/>
            </a:ext>
          </a:extLst>
        </xdr:cNvPr>
        <xdr:cNvCxnSpPr/>
      </xdr:nvCxnSpPr>
      <xdr:spPr>
        <a:xfrm>
          <a:off x="5826760" y="10618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19" name="テキスト ボックス 218">
          <a:extLst>
            <a:ext uri="{FF2B5EF4-FFF2-40B4-BE49-F238E27FC236}">
              <a16:creationId xmlns:a16="http://schemas.microsoft.com/office/drawing/2014/main" id="{2BF993C2-60C0-4D32-82E6-15ABBA72C45D}"/>
            </a:ext>
          </a:extLst>
        </xdr:cNvPr>
        <xdr:cNvSpPr txBox="1"/>
      </xdr:nvSpPr>
      <xdr:spPr>
        <a:xfrm>
          <a:off x="540530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114300</xdr:rowOff>
    </xdr:from>
    <xdr:to>
      <xdr:col>59</xdr:col>
      <xdr:colOff>50800</xdr:colOff>
      <xdr:row>61</xdr:row>
      <xdr:rowOff>114300</xdr:rowOff>
    </xdr:to>
    <xdr:cxnSp macro="">
      <xdr:nvCxnSpPr>
        <xdr:cNvPr id="220" name="直線コネクタ 219">
          <a:extLst>
            <a:ext uri="{FF2B5EF4-FFF2-40B4-BE49-F238E27FC236}">
              <a16:creationId xmlns:a16="http://schemas.microsoft.com/office/drawing/2014/main" id="{65DED07B-E42E-4587-B6B2-9FDABEF98A0F}"/>
            </a:ext>
          </a:extLst>
        </xdr:cNvPr>
        <xdr:cNvCxnSpPr/>
      </xdr:nvCxnSpPr>
      <xdr:spPr>
        <a:xfrm>
          <a:off x="5826760" y="10340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143527</xdr:rowOff>
    </xdr:from>
    <xdr:ext cx="467179" cy="259045"/>
    <xdr:sp macro="" textlink="">
      <xdr:nvSpPr>
        <xdr:cNvPr id="221" name="テキスト ボックス 220">
          <a:extLst>
            <a:ext uri="{FF2B5EF4-FFF2-40B4-BE49-F238E27FC236}">
              <a16:creationId xmlns:a16="http://schemas.microsoft.com/office/drawing/2014/main" id="{E25EF90C-F9AE-4DB8-AF68-FF8085C21025}"/>
            </a:ext>
          </a:extLst>
        </xdr:cNvPr>
        <xdr:cNvSpPr txBox="1"/>
      </xdr:nvSpPr>
      <xdr:spPr>
        <a:xfrm>
          <a:off x="5405301" y="10201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8E7B76F3-81A6-4718-BBDC-9931C99C0202}"/>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83D628C0-478F-49FB-B4C5-2150B0FF0E08}"/>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57150</xdr:rowOff>
    </xdr:from>
    <xdr:to>
      <xdr:col>59</xdr:col>
      <xdr:colOff>50800</xdr:colOff>
      <xdr:row>58</xdr:row>
      <xdr:rowOff>57150</xdr:rowOff>
    </xdr:to>
    <xdr:cxnSp macro="">
      <xdr:nvCxnSpPr>
        <xdr:cNvPr id="224" name="直線コネクタ 223">
          <a:extLst>
            <a:ext uri="{FF2B5EF4-FFF2-40B4-BE49-F238E27FC236}">
              <a16:creationId xmlns:a16="http://schemas.microsoft.com/office/drawing/2014/main" id="{7BC9D311-1835-4B84-A093-F1C18E7B98D6}"/>
            </a:ext>
          </a:extLst>
        </xdr:cNvPr>
        <xdr:cNvCxnSpPr/>
      </xdr:nvCxnSpPr>
      <xdr:spPr>
        <a:xfrm>
          <a:off x="5826760" y="9780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86377</xdr:rowOff>
    </xdr:from>
    <xdr:ext cx="467179" cy="259045"/>
    <xdr:sp macro="" textlink="">
      <xdr:nvSpPr>
        <xdr:cNvPr id="225" name="テキスト ボックス 224">
          <a:extLst>
            <a:ext uri="{FF2B5EF4-FFF2-40B4-BE49-F238E27FC236}">
              <a16:creationId xmlns:a16="http://schemas.microsoft.com/office/drawing/2014/main" id="{81132E19-B495-4C2E-A31A-FEE39991509E}"/>
            </a:ext>
          </a:extLst>
        </xdr:cNvPr>
        <xdr:cNvSpPr txBox="1"/>
      </xdr:nvSpPr>
      <xdr:spPr>
        <a:xfrm>
          <a:off x="5405301" y="9641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26" name="直線コネクタ 225">
          <a:extLst>
            <a:ext uri="{FF2B5EF4-FFF2-40B4-BE49-F238E27FC236}">
              <a16:creationId xmlns:a16="http://schemas.microsoft.com/office/drawing/2014/main" id="{15F3765B-9D1E-4BF5-9BAB-A8169B365828}"/>
            </a:ext>
          </a:extLst>
        </xdr:cNvPr>
        <xdr:cNvCxnSpPr/>
      </xdr:nvCxnSpPr>
      <xdr:spPr>
        <a:xfrm>
          <a:off x="5826760" y="9502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27" name="テキスト ボックス 226">
          <a:extLst>
            <a:ext uri="{FF2B5EF4-FFF2-40B4-BE49-F238E27FC236}">
              <a16:creationId xmlns:a16="http://schemas.microsoft.com/office/drawing/2014/main" id="{BE4D50AC-EBF3-4C25-82CC-30A5C3A9C29A}"/>
            </a:ext>
          </a:extLst>
        </xdr:cNvPr>
        <xdr:cNvSpPr txBox="1"/>
      </xdr:nvSpPr>
      <xdr:spPr>
        <a:xfrm>
          <a:off x="540530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0</xdr:rowOff>
    </xdr:from>
    <xdr:to>
      <xdr:col>59</xdr:col>
      <xdr:colOff>50800</xdr:colOff>
      <xdr:row>55</xdr:row>
      <xdr:rowOff>0</xdr:rowOff>
    </xdr:to>
    <xdr:cxnSp macro="">
      <xdr:nvCxnSpPr>
        <xdr:cNvPr id="228" name="直線コネクタ 227">
          <a:extLst>
            <a:ext uri="{FF2B5EF4-FFF2-40B4-BE49-F238E27FC236}">
              <a16:creationId xmlns:a16="http://schemas.microsoft.com/office/drawing/2014/main" id="{0F4A65DB-B026-49C0-9145-5E73B6C9492A}"/>
            </a:ext>
          </a:extLst>
        </xdr:cNvPr>
        <xdr:cNvCxnSpPr/>
      </xdr:nvCxnSpPr>
      <xdr:spPr>
        <a:xfrm>
          <a:off x="5826760" y="922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29227</xdr:rowOff>
    </xdr:from>
    <xdr:ext cx="467179" cy="259045"/>
    <xdr:sp macro="" textlink="">
      <xdr:nvSpPr>
        <xdr:cNvPr id="229" name="テキスト ボックス 228">
          <a:extLst>
            <a:ext uri="{FF2B5EF4-FFF2-40B4-BE49-F238E27FC236}">
              <a16:creationId xmlns:a16="http://schemas.microsoft.com/office/drawing/2014/main" id="{6B4A3AA2-3E23-4941-BE6D-EDB885255EA7}"/>
            </a:ext>
          </a:extLst>
        </xdr:cNvPr>
        <xdr:cNvSpPr txBox="1"/>
      </xdr:nvSpPr>
      <xdr:spPr>
        <a:xfrm>
          <a:off x="5405301" y="908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0" name="直線コネクタ 229">
          <a:extLst>
            <a:ext uri="{FF2B5EF4-FFF2-40B4-BE49-F238E27FC236}">
              <a16:creationId xmlns:a16="http://schemas.microsoft.com/office/drawing/2014/main" id="{E7756211-3661-47F6-8844-2D260788CCAD}"/>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1" name="テキスト ボックス 230">
          <a:extLst>
            <a:ext uri="{FF2B5EF4-FFF2-40B4-BE49-F238E27FC236}">
              <a16:creationId xmlns:a16="http://schemas.microsoft.com/office/drawing/2014/main" id="{667923BD-E8DC-425D-A620-F9027702BBD7}"/>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2" name="【体育館・プール】&#10;一人当たり面積グラフ枠">
          <a:extLst>
            <a:ext uri="{FF2B5EF4-FFF2-40B4-BE49-F238E27FC236}">
              <a16:creationId xmlns:a16="http://schemas.microsoft.com/office/drawing/2014/main" id="{CA9556F9-529C-457B-ABE0-DD5E722CB64E}"/>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14288</xdr:rowOff>
    </xdr:from>
    <xdr:to>
      <xdr:col>54</xdr:col>
      <xdr:colOff>189865</xdr:colOff>
      <xdr:row>64</xdr:row>
      <xdr:rowOff>44291</xdr:rowOff>
    </xdr:to>
    <xdr:cxnSp macro="">
      <xdr:nvCxnSpPr>
        <xdr:cNvPr id="233" name="直線コネクタ 232">
          <a:extLst>
            <a:ext uri="{FF2B5EF4-FFF2-40B4-BE49-F238E27FC236}">
              <a16:creationId xmlns:a16="http://schemas.microsoft.com/office/drawing/2014/main" id="{E36ABC8B-0ECD-4BCC-B1CE-74E0DD7E7262}"/>
            </a:ext>
          </a:extLst>
        </xdr:cNvPr>
        <xdr:cNvCxnSpPr/>
      </xdr:nvCxnSpPr>
      <xdr:spPr>
        <a:xfrm flipV="1">
          <a:off x="9219565" y="9402128"/>
          <a:ext cx="0" cy="13711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48118</xdr:rowOff>
    </xdr:from>
    <xdr:ext cx="469744" cy="259045"/>
    <xdr:sp macro="" textlink="">
      <xdr:nvSpPr>
        <xdr:cNvPr id="234" name="【体育館・プール】&#10;一人当たり面積最小値テキスト">
          <a:extLst>
            <a:ext uri="{FF2B5EF4-FFF2-40B4-BE49-F238E27FC236}">
              <a16:creationId xmlns:a16="http://schemas.microsoft.com/office/drawing/2014/main" id="{C545F054-CCBB-42C8-A881-29AFCB8A7585}"/>
            </a:ext>
          </a:extLst>
        </xdr:cNvPr>
        <xdr:cNvSpPr txBox="1"/>
      </xdr:nvSpPr>
      <xdr:spPr>
        <a:xfrm>
          <a:off x="9258300" y="1077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44291</xdr:rowOff>
    </xdr:from>
    <xdr:to>
      <xdr:col>55</xdr:col>
      <xdr:colOff>88900</xdr:colOff>
      <xdr:row>64</xdr:row>
      <xdr:rowOff>44291</xdr:rowOff>
    </xdr:to>
    <xdr:cxnSp macro="">
      <xdr:nvCxnSpPr>
        <xdr:cNvPr id="235" name="直線コネクタ 234">
          <a:extLst>
            <a:ext uri="{FF2B5EF4-FFF2-40B4-BE49-F238E27FC236}">
              <a16:creationId xmlns:a16="http://schemas.microsoft.com/office/drawing/2014/main" id="{71A229DE-21AE-4652-BEBD-A31C0F93A8E7}"/>
            </a:ext>
          </a:extLst>
        </xdr:cNvPr>
        <xdr:cNvCxnSpPr/>
      </xdr:nvCxnSpPr>
      <xdr:spPr>
        <a:xfrm>
          <a:off x="9154160" y="107732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132415</xdr:rowOff>
    </xdr:from>
    <xdr:ext cx="469744" cy="259045"/>
    <xdr:sp macro="" textlink="">
      <xdr:nvSpPr>
        <xdr:cNvPr id="236" name="【体育館・プール】&#10;一人当たり面積最大値テキスト">
          <a:extLst>
            <a:ext uri="{FF2B5EF4-FFF2-40B4-BE49-F238E27FC236}">
              <a16:creationId xmlns:a16="http://schemas.microsoft.com/office/drawing/2014/main" id="{B7695735-318B-445B-ACB6-C43A7D895353}"/>
            </a:ext>
          </a:extLst>
        </xdr:cNvPr>
        <xdr:cNvSpPr txBox="1"/>
      </xdr:nvSpPr>
      <xdr:spPr>
        <a:xfrm>
          <a:off x="9258300" y="9184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14288</xdr:rowOff>
    </xdr:from>
    <xdr:to>
      <xdr:col>55</xdr:col>
      <xdr:colOff>88900</xdr:colOff>
      <xdr:row>56</xdr:row>
      <xdr:rowOff>14288</xdr:rowOff>
    </xdr:to>
    <xdr:cxnSp macro="">
      <xdr:nvCxnSpPr>
        <xdr:cNvPr id="237" name="直線コネクタ 236">
          <a:extLst>
            <a:ext uri="{FF2B5EF4-FFF2-40B4-BE49-F238E27FC236}">
              <a16:creationId xmlns:a16="http://schemas.microsoft.com/office/drawing/2014/main" id="{44EB7635-E78D-439B-89FC-4A2A3E6F7D89}"/>
            </a:ext>
          </a:extLst>
        </xdr:cNvPr>
        <xdr:cNvCxnSpPr/>
      </xdr:nvCxnSpPr>
      <xdr:spPr>
        <a:xfrm>
          <a:off x="9154160" y="94021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116222</xdr:rowOff>
    </xdr:from>
    <xdr:ext cx="469744" cy="259045"/>
    <xdr:sp macro="" textlink="">
      <xdr:nvSpPr>
        <xdr:cNvPr id="238" name="【体育館・プール】&#10;一人当たり面積平均値テキスト">
          <a:extLst>
            <a:ext uri="{FF2B5EF4-FFF2-40B4-BE49-F238E27FC236}">
              <a16:creationId xmlns:a16="http://schemas.microsoft.com/office/drawing/2014/main" id="{FCE5081B-56F9-48C6-B379-891A8B20C38D}"/>
            </a:ext>
          </a:extLst>
        </xdr:cNvPr>
        <xdr:cNvSpPr txBox="1"/>
      </xdr:nvSpPr>
      <xdr:spPr>
        <a:xfrm>
          <a:off x="9258300" y="10174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137795</xdr:rowOff>
    </xdr:from>
    <xdr:to>
      <xdr:col>55</xdr:col>
      <xdr:colOff>50800</xdr:colOff>
      <xdr:row>61</xdr:row>
      <xdr:rowOff>67945</xdr:rowOff>
    </xdr:to>
    <xdr:sp macro="" textlink="">
      <xdr:nvSpPr>
        <xdr:cNvPr id="239" name="フローチャート: 判断 238">
          <a:extLst>
            <a:ext uri="{FF2B5EF4-FFF2-40B4-BE49-F238E27FC236}">
              <a16:creationId xmlns:a16="http://schemas.microsoft.com/office/drawing/2014/main" id="{A2AFAC9B-DF6D-49EF-BF34-E187B25B837C}"/>
            </a:ext>
          </a:extLst>
        </xdr:cNvPr>
        <xdr:cNvSpPr/>
      </xdr:nvSpPr>
      <xdr:spPr>
        <a:xfrm>
          <a:off x="9192260" y="101961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164941</xdr:rowOff>
    </xdr:from>
    <xdr:to>
      <xdr:col>50</xdr:col>
      <xdr:colOff>165100</xdr:colOff>
      <xdr:row>61</xdr:row>
      <xdr:rowOff>95091</xdr:rowOff>
    </xdr:to>
    <xdr:sp macro="" textlink="">
      <xdr:nvSpPr>
        <xdr:cNvPr id="240" name="フローチャート: 判断 239">
          <a:extLst>
            <a:ext uri="{FF2B5EF4-FFF2-40B4-BE49-F238E27FC236}">
              <a16:creationId xmlns:a16="http://schemas.microsoft.com/office/drawing/2014/main" id="{76D83BE9-1A8A-463D-919C-1A1AA22D794F}"/>
            </a:ext>
          </a:extLst>
        </xdr:cNvPr>
        <xdr:cNvSpPr/>
      </xdr:nvSpPr>
      <xdr:spPr>
        <a:xfrm>
          <a:off x="8445500" y="102233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159226</xdr:rowOff>
    </xdr:from>
    <xdr:to>
      <xdr:col>46</xdr:col>
      <xdr:colOff>38100</xdr:colOff>
      <xdr:row>61</xdr:row>
      <xdr:rowOff>89376</xdr:rowOff>
    </xdr:to>
    <xdr:sp macro="" textlink="">
      <xdr:nvSpPr>
        <xdr:cNvPr id="241" name="フローチャート: 判断 240">
          <a:extLst>
            <a:ext uri="{FF2B5EF4-FFF2-40B4-BE49-F238E27FC236}">
              <a16:creationId xmlns:a16="http://schemas.microsoft.com/office/drawing/2014/main" id="{252AE292-2FC1-47C3-9FD7-9FA3F9C84C86}"/>
            </a:ext>
          </a:extLst>
        </xdr:cNvPr>
        <xdr:cNvSpPr/>
      </xdr:nvSpPr>
      <xdr:spPr>
        <a:xfrm>
          <a:off x="7670800" y="102176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635</xdr:rowOff>
    </xdr:from>
    <xdr:to>
      <xdr:col>41</xdr:col>
      <xdr:colOff>101600</xdr:colOff>
      <xdr:row>61</xdr:row>
      <xdr:rowOff>102235</xdr:rowOff>
    </xdr:to>
    <xdr:sp macro="" textlink="">
      <xdr:nvSpPr>
        <xdr:cNvPr id="242" name="フローチャート: 判断 241">
          <a:extLst>
            <a:ext uri="{FF2B5EF4-FFF2-40B4-BE49-F238E27FC236}">
              <a16:creationId xmlns:a16="http://schemas.microsoft.com/office/drawing/2014/main" id="{E15AA64C-A7F3-4F14-8301-6CBA1AF73FDD}"/>
            </a:ext>
          </a:extLst>
        </xdr:cNvPr>
        <xdr:cNvSpPr/>
      </xdr:nvSpPr>
      <xdr:spPr>
        <a:xfrm>
          <a:off x="6873240" y="1022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94932</xdr:rowOff>
    </xdr:from>
    <xdr:to>
      <xdr:col>36</xdr:col>
      <xdr:colOff>165100</xdr:colOff>
      <xdr:row>61</xdr:row>
      <xdr:rowOff>25082</xdr:rowOff>
    </xdr:to>
    <xdr:sp macro="" textlink="">
      <xdr:nvSpPr>
        <xdr:cNvPr id="243" name="フローチャート: 判断 242">
          <a:extLst>
            <a:ext uri="{FF2B5EF4-FFF2-40B4-BE49-F238E27FC236}">
              <a16:creationId xmlns:a16="http://schemas.microsoft.com/office/drawing/2014/main" id="{09389010-4AE3-4E85-A254-106E7794D95A}"/>
            </a:ext>
          </a:extLst>
        </xdr:cNvPr>
        <xdr:cNvSpPr/>
      </xdr:nvSpPr>
      <xdr:spPr>
        <a:xfrm>
          <a:off x="6098540" y="101533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89F6545-1566-446B-A7CA-D5A92A261911}"/>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FDA8B32-9F70-4E25-B82D-B5529A127D8C}"/>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82414688-C18F-4219-95A5-9C9FAD040A75}"/>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7F8E4269-B51D-477E-844F-0A0F6F29DA34}"/>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AB63D4C5-5BF6-454B-BE9B-685FDD99424C}"/>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132080</xdr:rowOff>
    </xdr:from>
    <xdr:to>
      <xdr:col>55</xdr:col>
      <xdr:colOff>50800</xdr:colOff>
      <xdr:row>57</xdr:row>
      <xdr:rowOff>62230</xdr:rowOff>
    </xdr:to>
    <xdr:sp macro="" textlink="">
      <xdr:nvSpPr>
        <xdr:cNvPr id="249" name="楕円 248">
          <a:extLst>
            <a:ext uri="{FF2B5EF4-FFF2-40B4-BE49-F238E27FC236}">
              <a16:creationId xmlns:a16="http://schemas.microsoft.com/office/drawing/2014/main" id="{CD0B4767-BE23-4999-8838-7DACAED9B4AA}"/>
            </a:ext>
          </a:extLst>
        </xdr:cNvPr>
        <xdr:cNvSpPr/>
      </xdr:nvSpPr>
      <xdr:spPr>
        <a:xfrm>
          <a:off x="9192260" y="95199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55</xdr:row>
      <xdr:rowOff>154957</xdr:rowOff>
    </xdr:from>
    <xdr:ext cx="469744" cy="259045"/>
    <xdr:sp macro="" textlink="">
      <xdr:nvSpPr>
        <xdr:cNvPr id="250" name="【体育館・プール】&#10;一人当たり面積該当値テキスト">
          <a:extLst>
            <a:ext uri="{FF2B5EF4-FFF2-40B4-BE49-F238E27FC236}">
              <a16:creationId xmlns:a16="http://schemas.microsoft.com/office/drawing/2014/main" id="{CDA0D96B-B747-49AE-AF72-F5D36CFF61F0}"/>
            </a:ext>
          </a:extLst>
        </xdr:cNvPr>
        <xdr:cNvSpPr txBox="1"/>
      </xdr:nvSpPr>
      <xdr:spPr>
        <a:xfrm>
          <a:off x="9258300" y="937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160655</xdr:rowOff>
    </xdr:from>
    <xdr:to>
      <xdr:col>50</xdr:col>
      <xdr:colOff>165100</xdr:colOff>
      <xdr:row>57</xdr:row>
      <xdr:rowOff>90805</xdr:rowOff>
    </xdr:to>
    <xdr:sp macro="" textlink="">
      <xdr:nvSpPr>
        <xdr:cNvPr id="251" name="楕円 250">
          <a:extLst>
            <a:ext uri="{FF2B5EF4-FFF2-40B4-BE49-F238E27FC236}">
              <a16:creationId xmlns:a16="http://schemas.microsoft.com/office/drawing/2014/main" id="{383C2210-60D5-4C33-AA8E-2B76D2513BE3}"/>
            </a:ext>
          </a:extLst>
        </xdr:cNvPr>
        <xdr:cNvSpPr/>
      </xdr:nvSpPr>
      <xdr:spPr>
        <a:xfrm>
          <a:off x="8445500" y="95484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11430</xdr:rowOff>
    </xdr:from>
    <xdr:to>
      <xdr:col>55</xdr:col>
      <xdr:colOff>0</xdr:colOff>
      <xdr:row>57</xdr:row>
      <xdr:rowOff>40005</xdr:rowOff>
    </xdr:to>
    <xdr:cxnSp macro="">
      <xdr:nvCxnSpPr>
        <xdr:cNvPr id="252" name="直線コネクタ 251">
          <a:extLst>
            <a:ext uri="{FF2B5EF4-FFF2-40B4-BE49-F238E27FC236}">
              <a16:creationId xmlns:a16="http://schemas.microsoft.com/office/drawing/2014/main" id="{9ABA7187-A292-42F6-9175-74DAFFA6FEF1}"/>
            </a:ext>
          </a:extLst>
        </xdr:cNvPr>
        <xdr:cNvCxnSpPr/>
      </xdr:nvCxnSpPr>
      <xdr:spPr>
        <a:xfrm flipV="1">
          <a:off x="8496300" y="9566910"/>
          <a:ext cx="7239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20638</xdr:rowOff>
    </xdr:from>
    <xdr:to>
      <xdr:col>46</xdr:col>
      <xdr:colOff>38100</xdr:colOff>
      <xdr:row>57</xdr:row>
      <xdr:rowOff>122238</xdr:rowOff>
    </xdr:to>
    <xdr:sp macro="" textlink="">
      <xdr:nvSpPr>
        <xdr:cNvPr id="253" name="楕円 252">
          <a:extLst>
            <a:ext uri="{FF2B5EF4-FFF2-40B4-BE49-F238E27FC236}">
              <a16:creationId xmlns:a16="http://schemas.microsoft.com/office/drawing/2014/main" id="{612BE196-E5A3-4204-945C-040F0C14607C}"/>
            </a:ext>
          </a:extLst>
        </xdr:cNvPr>
        <xdr:cNvSpPr/>
      </xdr:nvSpPr>
      <xdr:spPr>
        <a:xfrm>
          <a:off x="7670800" y="957611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40005</xdr:rowOff>
    </xdr:from>
    <xdr:to>
      <xdr:col>50</xdr:col>
      <xdr:colOff>114300</xdr:colOff>
      <xdr:row>57</xdr:row>
      <xdr:rowOff>71438</xdr:rowOff>
    </xdr:to>
    <xdr:cxnSp macro="">
      <xdr:nvCxnSpPr>
        <xdr:cNvPr id="254" name="直線コネクタ 253">
          <a:extLst>
            <a:ext uri="{FF2B5EF4-FFF2-40B4-BE49-F238E27FC236}">
              <a16:creationId xmlns:a16="http://schemas.microsoft.com/office/drawing/2014/main" id="{C951E538-718A-4599-A231-D4156DB8AF89}"/>
            </a:ext>
          </a:extLst>
        </xdr:cNvPr>
        <xdr:cNvCxnSpPr/>
      </xdr:nvCxnSpPr>
      <xdr:spPr>
        <a:xfrm flipV="1">
          <a:off x="7713980" y="9595485"/>
          <a:ext cx="782320" cy="31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44926</xdr:rowOff>
    </xdr:from>
    <xdr:to>
      <xdr:col>41</xdr:col>
      <xdr:colOff>101600</xdr:colOff>
      <xdr:row>57</xdr:row>
      <xdr:rowOff>146526</xdr:rowOff>
    </xdr:to>
    <xdr:sp macro="" textlink="">
      <xdr:nvSpPr>
        <xdr:cNvPr id="255" name="楕円 254">
          <a:extLst>
            <a:ext uri="{FF2B5EF4-FFF2-40B4-BE49-F238E27FC236}">
              <a16:creationId xmlns:a16="http://schemas.microsoft.com/office/drawing/2014/main" id="{3FBE6667-05BA-483D-A412-D4EF93D0B354}"/>
            </a:ext>
          </a:extLst>
        </xdr:cNvPr>
        <xdr:cNvSpPr/>
      </xdr:nvSpPr>
      <xdr:spPr>
        <a:xfrm>
          <a:off x="6873240" y="9600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71438</xdr:rowOff>
    </xdr:from>
    <xdr:to>
      <xdr:col>45</xdr:col>
      <xdr:colOff>177800</xdr:colOff>
      <xdr:row>57</xdr:row>
      <xdr:rowOff>95726</xdr:rowOff>
    </xdr:to>
    <xdr:cxnSp macro="">
      <xdr:nvCxnSpPr>
        <xdr:cNvPr id="256" name="直線コネクタ 255">
          <a:extLst>
            <a:ext uri="{FF2B5EF4-FFF2-40B4-BE49-F238E27FC236}">
              <a16:creationId xmlns:a16="http://schemas.microsoft.com/office/drawing/2014/main" id="{0CDCCB03-10FB-493E-BED2-7AC8963B4F2F}"/>
            </a:ext>
          </a:extLst>
        </xdr:cNvPr>
        <xdr:cNvCxnSpPr/>
      </xdr:nvCxnSpPr>
      <xdr:spPr>
        <a:xfrm flipV="1">
          <a:off x="6924040" y="9626918"/>
          <a:ext cx="789940" cy="2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72072</xdr:rowOff>
    </xdr:from>
    <xdr:to>
      <xdr:col>36</xdr:col>
      <xdr:colOff>165100</xdr:colOff>
      <xdr:row>58</xdr:row>
      <xdr:rowOff>2222</xdr:rowOff>
    </xdr:to>
    <xdr:sp macro="" textlink="">
      <xdr:nvSpPr>
        <xdr:cNvPr id="257" name="楕円 256">
          <a:extLst>
            <a:ext uri="{FF2B5EF4-FFF2-40B4-BE49-F238E27FC236}">
              <a16:creationId xmlns:a16="http://schemas.microsoft.com/office/drawing/2014/main" id="{EB4986C4-1C71-4EBB-AC04-CF4684C48D2E}"/>
            </a:ext>
          </a:extLst>
        </xdr:cNvPr>
        <xdr:cNvSpPr/>
      </xdr:nvSpPr>
      <xdr:spPr>
        <a:xfrm>
          <a:off x="6098540" y="96275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95726</xdr:rowOff>
    </xdr:from>
    <xdr:to>
      <xdr:col>41</xdr:col>
      <xdr:colOff>50800</xdr:colOff>
      <xdr:row>57</xdr:row>
      <xdr:rowOff>122872</xdr:rowOff>
    </xdr:to>
    <xdr:cxnSp macro="">
      <xdr:nvCxnSpPr>
        <xdr:cNvPr id="258" name="直線コネクタ 257">
          <a:extLst>
            <a:ext uri="{FF2B5EF4-FFF2-40B4-BE49-F238E27FC236}">
              <a16:creationId xmlns:a16="http://schemas.microsoft.com/office/drawing/2014/main" id="{78397EF2-2263-4A7A-817F-CC45AE0B6E8E}"/>
            </a:ext>
          </a:extLst>
        </xdr:cNvPr>
        <xdr:cNvCxnSpPr/>
      </xdr:nvCxnSpPr>
      <xdr:spPr>
        <a:xfrm flipV="1">
          <a:off x="6149340" y="9651206"/>
          <a:ext cx="774700" cy="27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86218</xdr:rowOff>
    </xdr:from>
    <xdr:ext cx="469744" cy="259045"/>
    <xdr:sp macro="" textlink="">
      <xdr:nvSpPr>
        <xdr:cNvPr id="259" name="n_1aveValue【体育館・プール】&#10;一人当たり面積">
          <a:extLst>
            <a:ext uri="{FF2B5EF4-FFF2-40B4-BE49-F238E27FC236}">
              <a16:creationId xmlns:a16="http://schemas.microsoft.com/office/drawing/2014/main" id="{C8EA393A-3E5B-4B09-9AC2-C03C43F8D143}"/>
            </a:ext>
          </a:extLst>
        </xdr:cNvPr>
        <xdr:cNvSpPr txBox="1"/>
      </xdr:nvSpPr>
      <xdr:spPr>
        <a:xfrm>
          <a:off x="8271587" y="10312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80503</xdr:rowOff>
    </xdr:from>
    <xdr:ext cx="469744" cy="259045"/>
    <xdr:sp macro="" textlink="">
      <xdr:nvSpPr>
        <xdr:cNvPr id="260" name="n_2aveValue【体育館・プール】&#10;一人当たり面積">
          <a:extLst>
            <a:ext uri="{FF2B5EF4-FFF2-40B4-BE49-F238E27FC236}">
              <a16:creationId xmlns:a16="http://schemas.microsoft.com/office/drawing/2014/main" id="{5A360F32-4A33-4A13-BE3A-4442FCB659F5}"/>
            </a:ext>
          </a:extLst>
        </xdr:cNvPr>
        <xdr:cNvSpPr txBox="1"/>
      </xdr:nvSpPr>
      <xdr:spPr>
        <a:xfrm>
          <a:off x="7509587" y="10306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93362</xdr:rowOff>
    </xdr:from>
    <xdr:ext cx="469744" cy="259045"/>
    <xdr:sp macro="" textlink="">
      <xdr:nvSpPr>
        <xdr:cNvPr id="261" name="n_3aveValue【体育館・プール】&#10;一人当たり面積">
          <a:extLst>
            <a:ext uri="{FF2B5EF4-FFF2-40B4-BE49-F238E27FC236}">
              <a16:creationId xmlns:a16="http://schemas.microsoft.com/office/drawing/2014/main" id="{A0091662-B1BD-4DEC-AC13-4BFE671EE0E9}"/>
            </a:ext>
          </a:extLst>
        </xdr:cNvPr>
        <xdr:cNvSpPr txBox="1"/>
      </xdr:nvSpPr>
      <xdr:spPr>
        <a:xfrm>
          <a:off x="6712027" y="10319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16209</xdr:rowOff>
    </xdr:from>
    <xdr:ext cx="469744" cy="259045"/>
    <xdr:sp macro="" textlink="">
      <xdr:nvSpPr>
        <xdr:cNvPr id="262" name="n_4aveValue【体育館・プール】&#10;一人当たり面積">
          <a:extLst>
            <a:ext uri="{FF2B5EF4-FFF2-40B4-BE49-F238E27FC236}">
              <a16:creationId xmlns:a16="http://schemas.microsoft.com/office/drawing/2014/main" id="{05C30D4C-8300-4A9C-B3C3-34EC82A231D3}"/>
            </a:ext>
          </a:extLst>
        </xdr:cNvPr>
        <xdr:cNvSpPr txBox="1"/>
      </xdr:nvSpPr>
      <xdr:spPr>
        <a:xfrm>
          <a:off x="5937327" y="10242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55</xdr:row>
      <xdr:rowOff>107332</xdr:rowOff>
    </xdr:from>
    <xdr:ext cx="469744" cy="259045"/>
    <xdr:sp macro="" textlink="">
      <xdr:nvSpPr>
        <xdr:cNvPr id="263" name="n_1mainValue【体育館・プール】&#10;一人当たり面積">
          <a:extLst>
            <a:ext uri="{FF2B5EF4-FFF2-40B4-BE49-F238E27FC236}">
              <a16:creationId xmlns:a16="http://schemas.microsoft.com/office/drawing/2014/main" id="{18A6CACE-E610-4614-8DB8-23FC2621924A}"/>
            </a:ext>
          </a:extLst>
        </xdr:cNvPr>
        <xdr:cNvSpPr txBox="1"/>
      </xdr:nvSpPr>
      <xdr:spPr>
        <a:xfrm>
          <a:off x="8271587" y="932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55</xdr:row>
      <xdr:rowOff>138765</xdr:rowOff>
    </xdr:from>
    <xdr:ext cx="469744" cy="259045"/>
    <xdr:sp macro="" textlink="">
      <xdr:nvSpPr>
        <xdr:cNvPr id="264" name="n_2mainValue【体育館・プール】&#10;一人当たり面積">
          <a:extLst>
            <a:ext uri="{FF2B5EF4-FFF2-40B4-BE49-F238E27FC236}">
              <a16:creationId xmlns:a16="http://schemas.microsoft.com/office/drawing/2014/main" id="{D26BA12A-7FE9-4BA4-89CE-83E9B4D9C906}"/>
            </a:ext>
          </a:extLst>
        </xdr:cNvPr>
        <xdr:cNvSpPr txBox="1"/>
      </xdr:nvSpPr>
      <xdr:spPr>
        <a:xfrm>
          <a:off x="7509587" y="9358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55</xdr:row>
      <xdr:rowOff>163053</xdr:rowOff>
    </xdr:from>
    <xdr:ext cx="469744" cy="259045"/>
    <xdr:sp macro="" textlink="">
      <xdr:nvSpPr>
        <xdr:cNvPr id="265" name="n_3mainValue【体育館・プール】&#10;一人当たり面積">
          <a:extLst>
            <a:ext uri="{FF2B5EF4-FFF2-40B4-BE49-F238E27FC236}">
              <a16:creationId xmlns:a16="http://schemas.microsoft.com/office/drawing/2014/main" id="{7774254C-C629-44EF-B98D-1DAE6B784DAD}"/>
            </a:ext>
          </a:extLst>
        </xdr:cNvPr>
        <xdr:cNvSpPr txBox="1"/>
      </xdr:nvSpPr>
      <xdr:spPr>
        <a:xfrm>
          <a:off x="6712027" y="9383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56</xdr:row>
      <xdr:rowOff>18749</xdr:rowOff>
    </xdr:from>
    <xdr:ext cx="469744" cy="259045"/>
    <xdr:sp macro="" textlink="">
      <xdr:nvSpPr>
        <xdr:cNvPr id="266" name="n_4mainValue【体育館・プール】&#10;一人当たり面積">
          <a:extLst>
            <a:ext uri="{FF2B5EF4-FFF2-40B4-BE49-F238E27FC236}">
              <a16:creationId xmlns:a16="http://schemas.microsoft.com/office/drawing/2014/main" id="{89E53455-494E-47D7-872E-3AEA3AE9212F}"/>
            </a:ext>
          </a:extLst>
        </xdr:cNvPr>
        <xdr:cNvSpPr txBox="1"/>
      </xdr:nvSpPr>
      <xdr:spPr>
        <a:xfrm>
          <a:off x="5937327" y="9406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7" name="正方形/長方形 266">
          <a:extLst>
            <a:ext uri="{FF2B5EF4-FFF2-40B4-BE49-F238E27FC236}">
              <a16:creationId xmlns:a16="http://schemas.microsoft.com/office/drawing/2014/main" id="{F0E701F0-6236-4C94-9E15-A7877374294D}"/>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8" name="正方形/長方形 267">
          <a:extLst>
            <a:ext uri="{FF2B5EF4-FFF2-40B4-BE49-F238E27FC236}">
              <a16:creationId xmlns:a16="http://schemas.microsoft.com/office/drawing/2014/main" id="{C9ACE035-B79B-47BB-B989-F7DA9D55A2FD}"/>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9" name="正方形/長方形 268">
          <a:extLst>
            <a:ext uri="{FF2B5EF4-FFF2-40B4-BE49-F238E27FC236}">
              <a16:creationId xmlns:a16="http://schemas.microsoft.com/office/drawing/2014/main" id="{5A0152DD-57E5-4ABD-971D-B617C3F053DD}"/>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0" name="正方形/長方形 269">
          <a:extLst>
            <a:ext uri="{FF2B5EF4-FFF2-40B4-BE49-F238E27FC236}">
              <a16:creationId xmlns:a16="http://schemas.microsoft.com/office/drawing/2014/main" id="{DAD6CF18-42E6-4CD6-A34A-BD59AEDB7155}"/>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1" name="正方形/長方形 270">
          <a:extLst>
            <a:ext uri="{FF2B5EF4-FFF2-40B4-BE49-F238E27FC236}">
              <a16:creationId xmlns:a16="http://schemas.microsoft.com/office/drawing/2014/main" id="{61DCB3F0-437A-4025-A47C-FC6598A9BD6D}"/>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2" name="正方形/長方形 271">
          <a:extLst>
            <a:ext uri="{FF2B5EF4-FFF2-40B4-BE49-F238E27FC236}">
              <a16:creationId xmlns:a16="http://schemas.microsoft.com/office/drawing/2014/main" id="{9FD4D9F3-4D18-47FD-9339-E52492A40951}"/>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3" name="正方形/長方形 272">
          <a:extLst>
            <a:ext uri="{FF2B5EF4-FFF2-40B4-BE49-F238E27FC236}">
              <a16:creationId xmlns:a16="http://schemas.microsoft.com/office/drawing/2014/main" id="{487F9079-5555-4B86-9DC6-B6E2B5453732}"/>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正方形/長方形 273">
          <a:extLst>
            <a:ext uri="{FF2B5EF4-FFF2-40B4-BE49-F238E27FC236}">
              <a16:creationId xmlns:a16="http://schemas.microsoft.com/office/drawing/2014/main" id="{54F2009D-9B94-4881-A732-76742EBDFB4B}"/>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5" name="テキスト ボックス 274">
          <a:extLst>
            <a:ext uri="{FF2B5EF4-FFF2-40B4-BE49-F238E27FC236}">
              <a16:creationId xmlns:a16="http://schemas.microsoft.com/office/drawing/2014/main" id="{2F01D9EC-4FEC-4449-AB7F-7D4DE02BA57F}"/>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6" name="直線コネクタ 275">
          <a:extLst>
            <a:ext uri="{FF2B5EF4-FFF2-40B4-BE49-F238E27FC236}">
              <a16:creationId xmlns:a16="http://schemas.microsoft.com/office/drawing/2014/main" id="{B06F7BF1-C302-4C3F-AAEF-E7309BB31ADE}"/>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7" name="テキスト ボックス 276">
          <a:extLst>
            <a:ext uri="{FF2B5EF4-FFF2-40B4-BE49-F238E27FC236}">
              <a16:creationId xmlns:a16="http://schemas.microsoft.com/office/drawing/2014/main" id="{0F8068BE-01D6-4C37-A829-D2D5691B4880}"/>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8" name="直線コネクタ 277">
          <a:extLst>
            <a:ext uri="{FF2B5EF4-FFF2-40B4-BE49-F238E27FC236}">
              <a16:creationId xmlns:a16="http://schemas.microsoft.com/office/drawing/2014/main" id="{9288077C-1B69-4159-87C4-3187A57AE142}"/>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9" name="テキスト ボックス 278">
          <a:extLst>
            <a:ext uri="{FF2B5EF4-FFF2-40B4-BE49-F238E27FC236}">
              <a16:creationId xmlns:a16="http://schemas.microsoft.com/office/drawing/2014/main" id="{4C9A5365-1452-41DA-AE85-36EC60CB2100}"/>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80" name="直線コネクタ 279">
          <a:extLst>
            <a:ext uri="{FF2B5EF4-FFF2-40B4-BE49-F238E27FC236}">
              <a16:creationId xmlns:a16="http://schemas.microsoft.com/office/drawing/2014/main" id="{60EDB191-9297-49A9-91A5-633FA6846276}"/>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1" name="テキスト ボックス 280">
          <a:extLst>
            <a:ext uri="{FF2B5EF4-FFF2-40B4-BE49-F238E27FC236}">
              <a16:creationId xmlns:a16="http://schemas.microsoft.com/office/drawing/2014/main" id="{D2B9F13D-10AB-4E14-A289-4FE2C05124F2}"/>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2" name="直線コネクタ 281">
          <a:extLst>
            <a:ext uri="{FF2B5EF4-FFF2-40B4-BE49-F238E27FC236}">
              <a16:creationId xmlns:a16="http://schemas.microsoft.com/office/drawing/2014/main" id="{E295F2C5-7B49-4655-AE0A-DB68F9FEB94F}"/>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3" name="テキスト ボックス 282">
          <a:extLst>
            <a:ext uri="{FF2B5EF4-FFF2-40B4-BE49-F238E27FC236}">
              <a16:creationId xmlns:a16="http://schemas.microsoft.com/office/drawing/2014/main" id="{0FD6C9AE-725D-435D-A5BF-D0086F7F3701}"/>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4" name="直線コネクタ 283">
          <a:extLst>
            <a:ext uri="{FF2B5EF4-FFF2-40B4-BE49-F238E27FC236}">
              <a16:creationId xmlns:a16="http://schemas.microsoft.com/office/drawing/2014/main" id="{1730FF41-A11A-43DD-A833-3F444481394E}"/>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5" name="テキスト ボックス 284">
          <a:extLst>
            <a:ext uri="{FF2B5EF4-FFF2-40B4-BE49-F238E27FC236}">
              <a16:creationId xmlns:a16="http://schemas.microsoft.com/office/drawing/2014/main" id="{1788F0F0-A342-46B8-A123-7FD109C60BB1}"/>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A7D03E03-71A2-4C7B-AD69-00206D485888}"/>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7" name="テキスト ボックス 286">
          <a:extLst>
            <a:ext uri="{FF2B5EF4-FFF2-40B4-BE49-F238E27FC236}">
              <a16:creationId xmlns:a16="http://schemas.microsoft.com/office/drawing/2014/main" id="{EFF622D4-2D4A-489D-8349-9A77FC4AD6ED}"/>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02199B5F-3DEA-4141-8E77-2E64AFC03F29}"/>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76963</xdr:rowOff>
    </xdr:from>
    <xdr:to>
      <xdr:col>24</xdr:col>
      <xdr:colOff>62865</xdr:colOff>
      <xdr:row>85</xdr:row>
      <xdr:rowOff>99822</xdr:rowOff>
    </xdr:to>
    <xdr:cxnSp macro="">
      <xdr:nvCxnSpPr>
        <xdr:cNvPr id="289" name="直線コネクタ 288">
          <a:extLst>
            <a:ext uri="{FF2B5EF4-FFF2-40B4-BE49-F238E27FC236}">
              <a16:creationId xmlns:a16="http://schemas.microsoft.com/office/drawing/2014/main" id="{2E83DB0A-3428-4228-A47C-678AF4F51848}"/>
            </a:ext>
          </a:extLst>
        </xdr:cNvPr>
        <xdr:cNvCxnSpPr/>
      </xdr:nvCxnSpPr>
      <xdr:spPr>
        <a:xfrm flipV="1">
          <a:off x="4086225" y="13152883"/>
          <a:ext cx="0" cy="1196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103649</xdr:rowOff>
    </xdr:from>
    <xdr:ext cx="405111" cy="259045"/>
    <xdr:sp macro="" textlink="">
      <xdr:nvSpPr>
        <xdr:cNvPr id="290" name="【福祉施設】&#10;有形固定資産減価償却率最小値テキスト">
          <a:extLst>
            <a:ext uri="{FF2B5EF4-FFF2-40B4-BE49-F238E27FC236}">
              <a16:creationId xmlns:a16="http://schemas.microsoft.com/office/drawing/2014/main" id="{2598BD32-6CB4-4CF3-9B9B-84BB22FE7119}"/>
            </a:ext>
          </a:extLst>
        </xdr:cNvPr>
        <xdr:cNvSpPr txBox="1"/>
      </xdr:nvSpPr>
      <xdr:spPr>
        <a:xfrm>
          <a:off x="4124960" y="14353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99822</xdr:rowOff>
    </xdr:from>
    <xdr:to>
      <xdr:col>24</xdr:col>
      <xdr:colOff>152400</xdr:colOff>
      <xdr:row>85</xdr:row>
      <xdr:rowOff>99822</xdr:rowOff>
    </xdr:to>
    <xdr:cxnSp macro="">
      <xdr:nvCxnSpPr>
        <xdr:cNvPr id="291" name="直線コネクタ 290">
          <a:extLst>
            <a:ext uri="{FF2B5EF4-FFF2-40B4-BE49-F238E27FC236}">
              <a16:creationId xmlns:a16="http://schemas.microsoft.com/office/drawing/2014/main" id="{5E2ACCF2-AA4C-4F1A-B6D7-ED2652AB4678}"/>
            </a:ext>
          </a:extLst>
        </xdr:cNvPr>
        <xdr:cNvCxnSpPr/>
      </xdr:nvCxnSpPr>
      <xdr:spPr>
        <a:xfrm>
          <a:off x="4020820" y="143492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23640</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B2433811-DB89-4642-8153-CE08156F1C8B}"/>
            </a:ext>
          </a:extLst>
        </xdr:cNvPr>
        <xdr:cNvSpPr txBox="1"/>
      </xdr:nvSpPr>
      <xdr:spPr>
        <a:xfrm>
          <a:off x="4124960" y="12931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76963</xdr:rowOff>
    </xdr:from>
    <xdr:to>
      <xdr:col>24</xdr:col>
      <xdr:colOff>152400</xdr:colOff>
      <xdr:row>78</xdr:row>
      <xdr:rowOff>76963</xdr:rowOff>
    </xdr:to>
    <xdr:cxnSp macro="">
      <xdr:nvCxnSpPr>
        <xdr:cNvPr id="293" name="直線コネクタ 292">
          <a:extLst>
            <a:ext uri="{FF2B5EF4-FFF2-40B4-BE49-F238E27FC236}">
              <a16:creationId xmlns:a16="http://schemas.microsoft.com/office/drawing/2014/main" id="{C62E555A-2D89-45F1-B5D4-2A5B6B0A4C27}"/>
            </a:ext>
          </a:extLst>
        </xdr:cNvPr>
        <xdr:cNvCxnSpPr/>
      </xdr:nvCxnSpPr>
      <xdr:spPr>
        <a:xfrm>
          <a:off x="4020820" y="131528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165625</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AAFFA1F2-3617-46B3-B307-08DB09F214D8}"/>
            </a:ext>
          </a:extLst>
        </xdr:cNvPr>
        <xdr:cNvSpPr txBox="1"/>
      </xdr:nvSpPr>
      <xdr:spPr>
        <a:xfrm>
          <a:off x="4124960" y="134091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142748</xdr:rowOff>
    </xdr:from>
    <xdr:to>
      <xdr:col>24</xdr:col>
      <xdr:colOff>114300</xdr:colOff>
      <xdr:row>81</xdr:row>
      <xdr:rowOff>72898</xdr:rowOff>
    </xdr:to>
    <xdr:sp macro="" textlink="">
      <xdr:nvSpPr>
        <xdr:cNvPr id="295" name="フローチャート: 判断 294">
          <a:extLst>
            <a:ext uri="{FF2B5EF4-FFF2-40B4-BE49-F238E27FC236}">
              <a16:creationId xmlns:a16="http://schemas.microsoft.com/office/drawing/2014/main" id="{81F30EE8-4C87-480C-9FF2-EAAE9B89BFAF}"/>
            </a:ext>
          </a:extLst>
        </xdr:cNvPr>
        <xdr:cNvSpPr/>
      </xdr:nvSpPr>
      <xdr:spPr>
        <a:xfrm>
          <a:off x="4036060" y="135539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126746</xdr:rowOff>
    </xdr:from>
    <xdr:to>
      <xdr:col>20</xdr:col>
      <xdr:colOff>38100</xdr:colOff>
      <xdr:row>81</xdr:row>
      <xdr:rowOff>56896</xdr:rowOff>
    </xdr:to>
    <xdr:sp macro="" textlink="">
      <xdr:nvSpPr>
        <xdr:cNvPr id="296" name="フローチャート: 判断 295">
          <a:extLst>
            <a:ext uri="{FF2B5EF4-FFF2-40B4-BE49-F238E27FC236}">
              <a16:creationId xmlns:a16="http://schemas.microsoft.com/office/drawing/2014/main" id="{566C3A2E-BEF3-49DE-88E1-DF0D012F5425}"/>
            </a:ext>
          </a:extLst>
        </xdr:cNvPr>
        <xdr:cNvSpPr/>
      </xdr:nvSpPr>
      <xdr:spPr>
        <a:xfrm>
          <a:off x="3312160" y="135379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62737</xdr:rowOff>
    </xdr:from>
    <xdr:to>
      <xdr:col>15</xdr:col>
      <xdr:colOff>101600</xdr:colOff>
      <xdr:row>80</xdr:row>
      <xdr:rowOff>164337</xdr:rowOff>
    </xdr:to>
    <xdr:sp macro="" textlink="">
      <xdr:nvSpPr>
        <xdr:cNvPr id="297" name="フローチャート: 判断 296">
          <a:extLst>
            <a:ext uri="{FF2B5EF4-FFF2-40B4-BE49-F238E27FC236}">
              <a16:creationId xmlns:a16="http://schemas.microsoft.com/office/drawing/2014/main" id="{90C70A47-69AF-4800-9508-31F0471AA98B}"/>
            </a:ext>
          </a:extLst>
        </xdr:cNvPr>
        <xdr:cNvSpPr/>
      </xdr:nvSpPr>
      <xdr:spPr>
        <a:xfrm>
          <a:off x="2514600" y="13473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23876</xdr:rowOff>
    </xdr:from>
    <xdr:to>
      <xdr:col>10</xdr:col>
      <xdr:colOff>165100</xdr:colOff>
      <xdr:row>80</xdr:row>
      <xdr:rowOff>125476</xdr:rowOff>
    </xdr:to>
    <xdr:sp macro="" textlink="">
      <xdr:nvSpPr>
        <xdr:cNvPr id="298" name="フローチャート: 判断 297">
          <a:extLst>
            <a:ext uri="{FF2B5EF4-FFF2-40B4-BE49-F238E27FC236}">
              <a16:creationId xmlns:a16="http://schemas.microsoft.com/office/drawing/2014/main" id="{7ECBB1A4-B08A-48D4-A32F-1AAE8153105E}"/>
            </a:ext>
          </a:extLst>
        </xdr:cNvPr>
        <xdr:cNvSpPr/>
      </xdr:nvSpPr>
      <xdr:spPr>
        <a:xfrm>
          <a:off x="1739900" y="13435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138176</xdr:rowOff>
    </xdr:from>
    <xdr:to>
      <xdr:col>6</xdr:col>
      <xdr:colOff>38100</xdr:colOff>
      <xdr:row>81</xdr:row>
      <xdr:rowOff>68326</xdr:rowOff>
    </xdr:to>
    <xdr:sp macro="" textlink="">
      <xdr:nvSpPr>
        <xdr:cNvPr id="299" name="フローチャート: 判断 298">
          <a:extLst>
            <a:ext uri="{FF2B5EF4-FFF2-40B4-BE49-F238E27FC236}">
              <a16:creationId xmlns:a16="http://schemas.microsoft.com/office/drawing/2014/main" id="{DB90280F-D398-4AB0-897F-7E002215FFF1}"/>
            </a:ext>
          </a:extLst>
        </xdr:cNvPr>
        <xdr:cNvSpPr/>
      </xdr:nvSpPr>
      <xdr:spPr>
        <a:xfrm>
          <a:off x="965200" y="1354937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08C7475-6F8B-40E7-880D-06F22D9D5E26}"/>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DAF8900-03FD-4745-B553-D761C0C3BC2E}"/>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305A18E-909C-4FC5-9DC6-24F1A9F35686}"/>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EA2DC2C-DD04-417D-808A-283B5A221756}"/>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1C34EAED-BA81-4068-8A8C-5E895C0884C3}"/>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145035</xdr:rowOff>
    </xdr:from>
    <xdr:to>
      <xdr:col>24</xdr:col>
      <xdr:colOff>114300</xdr:colOff>
      <xdr:row>81</xdr:row>
      <xdr:rowOff>75185</xdr:rowOff>
    </xdr:to>
    <xdr:sp macro="" textlink="">
      <xdr:nvSpPr>
        <xdr:cNvPr id="305" name="楕円 304">
          <a:extLst>
            <a:ext uri="{FF2B5EF4-FFF2-40B4-BE49-F238E27FC236}">
              <a16:creationId xmlns:a16="http://schemas.microsoft.com/office/drawing/2014/main" id="{184DF804-83EA-40FF-83EC-8113FAB00F06}"/>
            </a:ext>
          </a:extLst>
        </xdr:cNvPr>
        <xdr:cNvSpPr/>
      </xdr:nvSpPr>
      <xdr:spPr>
        <a:xfrm>
          <a:off x="4036060" y="135562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123462</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1DE234DB-7773-4983-84BB-E3D8C381697E}"/>
            </a:ext>
          </a:extLst>
        </xdr:cNvPr>
        <xdr:cNvSpPr txBox="1"/>
      </xdr:nvSpPr>
      <xdr:spPr>
        <a:xfrm>
          <a:off x="4124960" y="1353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99313</xdr:rowOff>
    </xdr:from>
    <xdr:to>
      <xdr:col>20</xdr:col>
      <xdr:colOff>38100</xdr:colOff>
      <xdr:row>81</xdr:row>
      <xdr:rowOff>29463</xdr:rowOff>
    </xdr:to>
    <xdr:sp macro="" textlink="">
      <xdr:nvSpPr>
        <xdr:cNvPr id="307" name="楕円 306">
          <a:extLst>
            <a:ext uri="{FF2B5EF4-FFF2-40B4-BE49-F238E27FC236}">
              <a16:creationId xmlns:a16="http://schemas.microsoft.com/office/drawing/2014/main" id="{5E5FD34A-208B-43E1-B913-F1DDD82422A7}"/>
            </a:ext>
          </a:extLst>
        </xdr:cNvPr>
        <xdr:cNvSpPr/>
      </xdr:nvSpPr>
      <xdr:spPr>
        <a:xfrm>
          <a:off x="3312160" y="135105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150113</xdr:rowOff>
    </xdr:from>
    <xdr:to>
      <xdr:col>24</xdr:col>
      <xdr:colOff>63500</xdr:colOff>
      <xdr:row>81</xdr:row>
      <xdr:rowOff>24385</xdr:rowOff>
    </xdr:to>
    <xdr:cxnSp macro="">
      <xdr:nvCxnSpPr>
        <xdr:cNvPr id="308" name="直線コネクタ 307">
          <a:extLst>
            <a:ext uri="{FF2B5EF4-FFF2-40B4-BE49-F238E27FC236}">
              <a16:creationId xmlns:a16="http://schemas.microsoft.com/office/drawing/2014/main" id="{18B1D963-9AE8-4427-9F68-0DC601A1B309}"/>
            </a:ext>
          </a:extLst>
        </xdr:cNvPr>
        <xdr:cNvCxnSpPr/>
      </xdr:nvCxnSpPr>
      <xdr:spPr>
        <a:xfrm>
          <a:off x="3355340" y="13561313"/>
          <a:ext cx="731520" cy="41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51308</xdr:rowOff>
    </xdr:from>
    <xdr:to>
      <xdr:col>15</xdr:col>
      <xdr:colOff>101600</xdr:colOff>
      <xdr:row>80</xdr:row>
      <xdr:rowOff>152908</xdr:rowOff>
    </xdr:to>
    <xdr:sp macro="" textlink="">
      <xdr:nvSpPr>
        <xdr:cNvPr id="309" name="楕円 308">
          <a:extLst>
            <a:ext uri="{FF2B5EF4-FFF2-40B4-BE49-F238E27FC236}">
              <a16:creationId xmlns:a16="http://schemas.microsoft.com/office/drawing/2014/main" id="{7CCF41E0-B0F2-4B29-97A0-30C153C163B4}"/>
            </a:ext>
          </a:extLst>
        </xdr:cNvPr>
        <xdr:cNvSpPr/>
      </xdr:nvSpPr>
      <xdr:spPr>
        <a:xfrm>
          <a:off x="2514600" y="1346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102108</xdr:rowOff>
    </xdr:from>
    <xdr:to>
      <xdr:col>19</xdr:col>
      <xdr:colOff>177800</xdr:colOff>
      <xdr:row>80</xdr:row>
      <xdr:rowOff>150113</xdr:rowOff>
    </xdr:to>
    <xdr:cxnSp macro="">
      <xdr:nvCxnSpPr>
        <xdr:cNvPr id="310" name="直線コネクタ 309">
          <a:extLst>
            <a:ext uri="{FF2B5EF4-FFF2-40B4-BE49-F238E27FC236}">
              <a16:creationId xmlns:a16="http://schemas.microsoft.com/office/drawing/2014/main" id="{891B7363-7327-486B-9C7F-949FBE726070}"/>
            </a:ext>
          </a:extLst>
        </xdr:cNvPr>
        <xdr:cNvCxnSpPr/>
      </xdr:nvCxnSpPr>
      <xdr:spPr>
        <a:xfrm>
          <a:off x="2565400" y="13513308"/>
          <a:ext cx="789940" cy="4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170180</xdr:rowOff>
    </xdr:from>
    <xdr:to>
      <xdr:col>10</xdr:col>
      <xdr:colOff>165100</xdr:colOff>
      <xdr:row>80</xdr:row>
      <xdr:rowOff>100330</xdr:rowOff>
    </xdr:to>
    <xdr:sp macro="" textlink="">
      <xdr:nvSpPr>
        <xdr:cNvPr id="311" name="楕円 310">
          <a:extLst>
            <a:ext uri="{FF2B5EF4-FFF2-40B4-BE49-F238E27FC236}">
              <a16:creationId xmlns:a16="http://schemas.microsoft.com/office/drawing/2014/main" id="{61B97ECE-9065-4FC0-8FBC-8B1C43CAF62A}"/>
            </a:ext>
          </a:extLst>
        </xdr:cNvPr>
        <xdr:cNvSpPr/>
      </xdr:nvSpPr>
      <xdr:spPr>
        <a:xfrm>
          <a:off x="1739900" y="134137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49530</xdr:rowOff>
    </xdr:from>
    <xdr:to>
      <xdr:col>15</xdr:col>
      <xdr:colOff>50800</xdr:colOff>
      <xdr:row>80</xdr:row>
      <xdr:rowOff>102108</xdr:rowOff>
    </xdr:to>
    <xdr:cxnSp macro="">
      <xdr:nvCxnSpPr>
        <xdr:cNvPr id="312" name="直線コネクタ 311">
          <a:extLst>
            <a:ext uri="{FF2B5EF4-FFF2-40B4-BE49-F238E27FC236}">
              <a16:creationId xmlns:a16="http://schemas.microsoft.com/office/drawing/2014/main" id="{56B097FF-A8B8-449F-8C08-B702B6543FF2}"/>
            </a:ext>
          </a:extLst>
        </xdr:cNvPr>
        <xdr:cNvCxnSpPr/>
      </xdr:nvCxnSpPr>
      <xdr:spPr>
        <a:xfrm>
          <a:off x="1790700" y="13460730"/>
          <a:ext cx="7747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117602</xdr:rowOff>
    </xdr:from>
    <xdr:to>
      <xdr:col>6</xdr:col>
      <xdr:colOff>38100</xdr:colOff>
      <xdr:row>80</xdr:row>
      <xdr:rowOff>47752</xdr:rowOff>
    </xdr:to>
    <xdr:sp macro="" textlink="">
      <xdr:nvSpPr>
        <xdr:cNvPr id="313" name="楕円 312">
          <a:extLst>
            <a:ext uri="{FF2B5EF4-FFF2-40B4-BE49-F238E27FC236}">
              <a16:creationId xmlns:a16="http://schemas.microsoft.com/office/drawing/2014/main" id="{7A6F42A5-0D9E-4F7D-9FB7-F5D672B4E86C}"/>
            </a:ext>
          </a:extLst>
        </xdr:cNvPr>
        <xdr:cNvSpPr/>
      </xdr:nvSpPr>
      <xdr:spPr>
        <a:xfrm>
          <a:off x="965200" y="133611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168402</xdr:rowOff>
    </xdr:from>
    <xdr:to>
      <xdr:col>10</xdr:col>
      <xdr:colOff>114300</xdr:colOff>
      <xdr:row>80</xdr:row>
      <xdr:rowOff>49530</xdr:rowOff>
    </xdr:to>
    <xdr:cxnSp macro="">
      <xdr:nvCxnSpPr>
        <xdr:cNvPr id="314" name="直線コネクタ 313">
          <a:extLst>
            <a:ext uri="{FF2B5EF4-FFF2-40B4-BE49-F238E27FC236}">
              <a16:creationId xmlns:a16="http://schemas.microsoft.com/office/drawing/2014/main" id="{80B3622C-E6D2-4982-B96E-3DD5605E5DCC}"/>
            </a:ext>
          </a:extLst>
        </xdr:cNvPr>
        <xdr:cNvCxnSpPr/>
      </xdr:nvCxnSpPr>
      <xdr:spPr>
        <a:xfrm>
          <a:off x="1008380" y="13411962"/>
          <a:ext cx="782320" cy="4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48023</xdr:rowOff>
    </xdr:from>
    <xdr:ext cx="405111" cy="259045"/>
    <xdr:sp macro="" textlink="">
      <xdr:nvSpPr>
        <xdr:cNvPr id="315" name="n_1aveValue【福祉施設】&#10;有形固定資産減価償却率">
          <a:extLst>
            <a:ext uri="{FF2B5EF4-FFF2-40B4-BE49-F238E27FC236}">
              <a16:creationId xmlns:a16="http://schemas.microsoft.com/office/drawing/2014/main" id="{63DBEF13-5161-4D8F-ADC9-2E65B743494A}"/>
            </a:ext>
          </a:extLst>
        </xdr:cNvPr>
        <xdr:cNvSpPr txBox="1"/>
      </xdr:nvSpPr>
      <xdr:spPr>
        <a:xfrm>
          <a:off x="3170564" y="13626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155464</xdr:rowOff>
    </xdr:from>
    <xdr:ext cx="405111" cy="259045"/>
    <xdr:sp macro="" textlink="">
      <xdr:nvSpPr>
        <xdr:cNvPr id="316" name="n_2aveValue【福祉施設】&#10;有形固定資産減価償却率">
          <a:extLst>
            <a:ext uri="{FF2B5EF4-FFF2-40B4-BE49-F238E27FC236}">
              <a16:creationId xmlns:a16="http://schemas.microsoft.com/office/drawing/2014/main" id="{3FEFE382-ED23-4C4F-B067-87035B9B7F0D}"/>
            </a:ext>
          </a:extLst>
        </xdr:cNvPr>
        <xdr:cNvSpPr txBox="1"/>
      </xdr:nvSpPr>
      <xdr:spPr>
        <a:xfrm>
          <a:off x="2385704" y="13566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116603</xdr:rowOff>
    </xdr:from>
    <xdr:ext cx="405111" cy="259045"/>
    <xdr:sp macro="" textlink="">
      <xdr:nvSpPr>
        <xdr:cNvPr id="317" name="n_3aveValue【福祉施設】&#10;有形固定資産減価償却率">
          <a:extLst>
            <a:ext uri="{FF2B5EF4-FFF2-40B4-BE49-F238E27FC236}">
              <a16:creationId xmlns:a16="http://schemas.microsoft.com/office/drawing/2014/main" id="{21B08624-2FCD-4D7F-BCAA-634039F4523B}"/>
            </a:ext>
          </a:extLst>
        </xdr:cNvPr>
        <xdr:cNvSpPr txBox="1"/>
      </xdr:nvSpPr>
      <xdr:spPr>
        <a:xfrm>
          <a:off x="1611004" y="13527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59453</xdr:rowOff>
    </xdr:from>
    <xdr:ext cx="405111" cy="259045"/>
    <xdr:sp macro="" textlink="">
      <xdr:nvSpPr>
        <xdr:cNvPr id="318" name="n_4aveValue【福祉施設】&#10;有形固定資産減価償却率">
          <a:extLst>
            <a:ext uri="{FF2B5EF4-FFF2-40B4-BE49-F238E27FC236}">
              <a16:creationId xmlns:a16="http://schemas.microsoft.com/office/drawing/2014/main" id="{7D799450-F4C6-4D9B-BCF1-BCA0E936ACE9}"/>
            </a:ext>
          </a:extLst>
        </xdr:cNvPr>
        <xdr:cNvSpPr txBox="1"/>
      </xdr:nvSpPr>
      <xdr:spPr>
        <a:xfrm>
          <a:off x="836304" y="13638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45990</xdr:rowOff>
    </xdr:from>
    <xdr:ext cx="405111" cy="259045"/>
    <xdr:sp macro="" textlink="">
      <xdr:nvSpPr>
        <xdr:cNvPr id="319" name="n_1mainValue【福祉施設】&#10;有形固定資産減価償却率">
          <a:extLst>
            <a:ext uri="{FF2B5EF4-FFF2-40B4-BE49-F238E27FC236}">
              <a16:creationId xmlns:a16="http://schemas.microsoft.com/office/drawing/2014/main" id="{56159105-330C-4B52-84A7-2867164C7391}"/>
            </a:ext>
          </a:extLst>
        </xdr:cNvPr>
        <xdr:cNvSpPr txBox="1"/>
      </xdr:nvSpPr>
      <xdr:spPr>
        <a:xfrm>
          <a:off x="3170564" y="13289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169435</xdr:rowOff>
    </xdr:from>
    <xdr:ext cx="405111" cy="259045"/>
    <xdr:sp macro="" textlink="">
      <xdr:nvSpPr>
        <xdr:cNvPr id="320" name="n_2mainValue【福祉施設】&#10;有形固定資産減価償却率">
          <a:extLst>
            <a:ext uri="{FF2B5EF4-FFF2-40B4-BE49-F238E27FC236}">
              <a16:creationId xmlns:a16="http://schemas.microsoft.com/office/drawing/2014/main" id="{0CF9B270-90BE-4A6D-9CE8-7D7EFC0B8D49}"/>
            </a:ext>
          </a:extLst>
        </xdr:cNvPr>
        <xdr:cNvSpPr txBox="1"/>
      </xdr:nvSpPr>
      <xdr:spPr>
        <a:xfrm>
          <a:off x="2385704" y="13245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116857</xdr:rowOff>
    </xdr:from>
    <xdr:ext cx="405111" cy="259045"/>
    <xdr:sp macro="" textlink="">
      <xdr:nvSpPr>
        <xdr:cNvPr id="321" name="n_3mainValue【福祉施設】&#10;有形固定資産減価償却率">
          <a:extLst>
            <a:ext uri="{FF2B5EF4-FFF2-40B4-BE49-F238E27FC236}">
              <a16:creationId xmlns:a16="http://schemas.microsoft.com/office/drawing/2014/main" id="{40AF67BC-3A2C-4C60-9CAE-D0C0FEF684F4}"/>
            </a:ext>
          </a:extLst>
        </xdr:cNvPr>
        <xdr:cNvSpPr txBox="1"/>
      </xdr:nvSpPr>
      <xdr:spPr>
        <a:xfrm>
          <a:off x="1611004" y="1319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64279</xdr:rowOff>
    </xdr:from>
    <xdr:ext cx="405111" cy="259045"/>
    <xdr:sp macro="" textlink="">
      <xdr:nvSpPr>
        <xdr:cNvPr id="322" name="n_4mainValue【福祉施設】&#10;有形固定資産減価償却率">
          <a:extLst>
            <a:ext uri="{FF2B5EF4-FFF2-40B4-BE49-F238E27FC236}">
              <a16:creationId xmlns:a16="http://schemas.microsoft.com/office/drawing/2014/main" id="{F6D1114A-1A36-4DE8-A01F-5029C39BDF0D}"/>
            </a:ext>
          </a:extLst>
        </xdr:cNvPr>
        <xdr:cNvSpPr txBox="1"/>
      </xdr:nvSpPr>
      <xdr:spPr>
        <a:xfrm>
          <a:off x="836304" y="13140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6458DE54-9F70-4404-A345-8D31B942B169}"/>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4CA91329-7B2C-4C4A-929B-5FFF8198D5B7}"/>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FDD61076-8D93-4366-B99D-24F87C3EFB7B}"/>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14CFEAC4-F396-4AC9-B3CC-58E09F7BE8E3}"/>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F94A8C46-EE42-4F39-BB97-2E82A54A4C51}"/>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8DB1CB93-369C-4CF0-B3D7-E809067BB078}"/>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8B2E21C-E492-42B0-8C99-794A5111F4A3}"/>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5DB79BF9-9CF3-4FFC-9C9B-1EBD3FB5E529}"/>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2D8B779A-A9B7-47F2-88FA-841E1288F60E}"/>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11E714D1-0CF9-4712-984D-9C7EC8AF6571}"/>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3" name="直線コネクタ 332">
          <a:extLst>
            <a:ext uri="{FF2B5EF4-FFF2-40B4-BE49-F238E27FC236}">
              <a16:creationId xmlns:a16="http://schemas.microsoft.com/office/drawing/2014/main" id="{AC568FCB-5861-4640-AD7E-BB35E7AAF1BE}"/>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4" name="テキスト ボックス 333">
          <a:extLst>
            <a:ext uri="{FF2B5EF4-FFF2-40B4-BE49-F238E27FC236}">
              <a16:creationId xmlns:a16="http://schemas.microsoft.com/office/drawing/2014/main" id="{6811B0B4-DBFF-4897-B4F0-20F6F9387DA2}"/>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5" name="直線コネクタ 334">
          <a:extLst>
            <a:ext uri="{FF2B5EF4-FFF2-40B4-BE49-F238E27FC236}">
              <a16:creationId xmlns:a16="http://schemas.microsoft.com/office/drawing/2014/main" id="{94CE5E7D-A2FC-48C5-84D7-D2F87F61052B}"/>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6" name="テキスト ボックス 335">
          <a:extLst>
            <a:ext uri="{FF2B5EF4-FFF2-40B4-BE49-F238E27FC236}">
              <a16:creationId xmlns:a16="http://schemas.microsoft.com/office/drawing/2014/main" id="{4E1741CD-A7D4-444D-BEBA-702409C754B6}"/>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7" name="直線コネクタ 336">
          <a:extLst>
            <a:ext uri="{FF2B5EF4-FFF2-40B4-BE49-F238E27FC236}">
              <a16:creationId xmlns:a16="http://schemas.microsoft.com/office/drawing/2014/main" id="{9E43860D-2AF9-4B67-BD70-FD72AE384D91}"/>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8" name="テキスト ボックス 337">
          <a:extLst>
            <a:ext uri="{FF2B5EF4-FFF2-40B4-BE49-F238E27FC236}">
              <a16:creationId xmlns:a16="http://schemas.microsoft.com/office/drawing/2014/main" id="{0C5E7AD6-3E6E-4E11-BD30-D3E8077319FC}"/>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9" name="直線コネクタ 338">
          <a:extLst>
            <a:ext uri="{FF2B5EF4-FFF2-40B4-BE49-F238E27FC236}">
              <a16:creationId xmlns:a16="http://schemas.microsoft.com/office/drawing/2014/main" id="{9FC2E286-D5E9-4531-A1AF-8C5FBA5EBF77}"/>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0" name="テキスト ボックス 339">
          <a:extLst>
            <a:ext uri="{FF2B5EF4-FFF2-40B4-BE49-F238E27FC236}">
              <a16:creationId xmlns:a16="http://schemas.microsoft.com/office/drawing/2014/main" id="{891173F6-590E-4CBC-8AE6-896DB40DA66E}"/>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1" name="直線コネクタ 340">
          <a:extLst>
            <a:ext uri="{FF2B5EF4-FFF2-40B4-BE49-F238E27FC236}">
              <a16:creationId xmlns:a16="http://schemas.microsoft.com/office/drawing/2014/main" id="{5F46ED82-8152-477B-9998-75AC8BFACD75}"/>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2" name="テキスト ボックス 341">
          <a:extLst>
            <a:ext uri="{FF2B5EF4-FFF2-40B4-BE49-F238E27FC236}">
              <a16:creationId xmlns:a16="http://schemas.microsoft.com/office/drawing/2014/main" id="{CA61A67F-3CD4-4D64-A5D3-53C38404AFE4}"/>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3" name="直線コネクタ 342">
          <a:extLst>
            <a:ext uri="{FF2B5EF4-FFF2-40B4-BE49-F238E27FC236}">
              <a16:creationId xmlns:a16="http://schemas.microsoft.com/office/drawing/2014/main" id="{281CB702-647B-48A9-AD3C-8AFE5DE44F4F}"/>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4" name="テキスト ボックス 343">
          <a:extLst>
            <a:ext uri="{FF2B5EF4-FFF2-40B4-BE49-F238E27FC236}">
              <a16:creationId xmlns:a16="http://schemas.microsoft.com/office/drawing/2014/main" id="{186F4BB7-BFA1-4328-AC69-E876262E5FD8}"/>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D22A41FD-82EF-4E0C-B0C0-CC1291D593C0}"/>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6" name="テキスト ボックス 345">
          <a:extLst>
            <a:ext uri="{FF2B5EF4-FFF2-40B4-BE49-F238E27FC236}">
              <a16:creationId xmlns:a16="http://schemas.microsoft.com/office/drawing/2014/main" id="{D1260057-FB75-4048-A5B7-2D00D03ACBE4}"/>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福祉施設】&#10;一人当たり面積グラフ枠">
          <a:extLst>
            <a:ext uri="{FF2B5EF4-FFF2-40B4-BE49-F238E27FC236}">
              <a16:creationId xmlns:a16="http://schemas.microsoft.com/office/drawing/2014/main" id="{287096C1-E926-4CF2-B923-3211886241AC}"/>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118111</xdr:rowOff>
    </xdr:from>
    <xdr:to>
      <xdr:col>54</xdr:col>
      <xdr:colOff>189865</xdr:colOff>
      <xdr:row>86</xdr:row>
      <xdr:rowOff>109945</xdr:rowOff>
    </xdr:to>
    <xdr:cxnSp macro="">
      <xdr:nvCxnSpPr>
        <xdr:cNvPr id="348" name="直線コネクタ 347">
          <a:extLst>
            <a:ext uri="{FF2B5EF4-FFF2-40B4-BE49-F238E27FC236}">
              <a16:creationId xmlns:a16="http://schemas.microsoft.com/office/drawing/2014/main" id="{C89E2EB4-E59E-47D4-ACA0-003F31BCAAC5}"/>
            </a:ext>
          </a:extLst>
        </xdr:cNvPr>
        <xdr:cNvCxnSpPr/>
      </xdr:nvCxnSpPr>
      <xdr:spPr>
        <a:xfrm flipV="1">
          <a:off x="9219565" y="13026391"/>
          <a:ext cx="0" cy="1500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113772</xdr:rowOff>
    </xdr:from>
    <xdr:ext cx="469744" cy="259045"/>
    <xdr:sp macro="" textlink="">
      <xdr:nvSpPr>
        <xdr:cNvPr id="349" name="【福祉施設】&#10;一人当たり面積最小値テキスト">
          <a:extLst>
            <a:ext uri="{FF2B5EF4-FFF2-40B4-BE49-F238E27FC236}">
              <a16:creationId xmlns:a16="http://schemas.microsoft.com/office/drawing/2014/main" id="{469DF9FF-5A9E-4318-8594-7147CE32E7B2}"/>
            </a:ext>
          </a:extLst>
        </xdr:cNvPr>
        <xdr:cNvSpPr txBox="1"/>
      </xdr:nvSpPr>
      <xdr:spPr>
        <a:xfrm>
          <a:off x="9258300" y="14530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109945</xdr:rowOff>
    </xdr:from>
    <xdr:to>
      <xdr:col>55</xdr:col>
      <xdr:colOff>88900</xdr:colOff>
      <xdr:row>86</xdr:row>
      <xdr:rowOff>109945</xdr:rowOff>
    </xdr:to>
    <xdr:cxnSp macro="">
      <xdr:nvCxnSpPr>
        <xdr:cNvPr id="350" name="直線コネクタ 349">
          <a:extLst>
            <a:ext uri="{FF2B5EF4-FFF2-40B4-BE49-F238E27FC236}">
              <a16:creationId xmlns:a16="http://schemas.microsoft.com/office/drawing/2014/main" id="{1A9F7D5D-9004-4E7C-97E9-9B8E08394086}"/>
            </a:ext>
          </a:extLst>
        </xdr:cNvPr>
        <xdr:cNvCxnSpPr/>
      </xdr:nvCxnSpPr>
      <xdr:spPr>
        <a:xfrm>
          <a:off x="9154160" y="145269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64788</xdr:rowOff>
    </xdr:from>
    <xdr:ext cx="469744" cy="259045"/>
    <xdr:sp macro="" textlink="">
      <xdr:nvSpPr>
        <xdr:cNvPr id="351" name="【福祉施設】&#10;一人当たり面積最大値テキスト">
          <a:extLst>
            <a:ext uri="{FF2B5EF4-FFF2-40B4-BE49-F238E27FC236}">
              <a16:creationId xmlns:a16="http://schemas.microsoft.com/office/drawing/2014/main" id="{4F7984D0-85A1-4418-9904-843DE6CFAE2D}"/>
            </a:ext>
          </a:extLst>
        </xdr:cNvPr>
        <xdr:cNvSpPr txBox="1"/>
      </xdr:nvSpPr>
      <xdr:spPr>
        <a:xfrm>
          <a:off x="9258300" y="12805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118111</xdr:rowOff>
    </xdr:from>
    <xdr:to>
      <xdr:col>55</xdr:col>
      <xdr:colOff>88900</xdr:colOff>
      <xdr:row>77</xdr:row>
      <xdr:rowOff>118111</xdr:rowOff>
    </xdr:to>
    <xdr:cxnSp macro="">
      <xdr:nvCxnSpPr>
        <xdr:cNvPr id="352" name="直線コネクタ 351">
          <a:extLst>
            <a:ext uri="{FF2B5EF4-FFF2-40B4-BE49-F238E27FC236}">
              <a16:creationId xmlns:a16="http://schemas.microsoft.com/office/drawing/2014/main" id="{80AB917C-352A-4C65-A4AC-B462320FE945}"/>
            </a:ext>
          </a:extLst>
        </xdr:cNvPr>
        <xdr:cNvCxnSpPr/>
      </xdr:nvCxnSpPr>
      <xdr:spPr>
        <a:xfrm>
          <a:off x="9154160" y="130263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116313</xdr:rowOff>
    </xdr:from>
    <xdr:ext cx="469744" cy="259045"/>
    <xdr:sp macro="" textlink="">
      <xdr:nvSpPr>
        <xdr:cNvPr id="353" name="【福祉施設】&#10;一人当たり面積平均値テキスト">
          <a:extLst>
            <a:ext uri="{FF2B5EF4-FFF2-40B4-BE49-F238E27FC236}">
              <a16:creationId xmlns:a16="http://schemas.microsoft.com/office/drawing/2014/main" id="{D7D6BE06-E320-4FEF-8747-9EC9A1E975D1}"/>
            </a:ext>
          </a:extLst>
        </xdr:cNvPr>
        <xdr:cNvSpPr txBox="1"/>
      </xdr:nvSpPr>
      <xdr:spPr>
        <a:xfrm>
          <a:off x="9258300" y="138627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93436</xdr:rowOff>
    </xdr:from>
    <xdr:to>
      <xdr:col>55</xdr:col>
      <xdr:colOff>50800</xdr:colOff>
      <xdr:row>84</xdr:row>
      <xdr:rowOff>23586</xdr:rowOff>
    </xdr:to>
    <xdr:sp macro="" textlink="">
      <xdr:nvSpPr>
        <xdr:cNvPr id="354" name="フローチャート: 判断 353">
          <a:extLst>
            <a:ext uri="{FF2B5EF4-FFF2-40B4-BE49-F238E27FC236}">
              <a16:creationId xmlns:a16="http://schemas.microsoft.com/office/drawing/2014/main" id="{06003663-138B-481C-A2F6-A0957F431B4F}"/>
            </a:ext>
          </a:extLst>
        </xdr:cNvPr>
        <xdr:cNvSpPr/>
      </xdr:nvSpPr>
      <xdr:spPr>
        <a:xfrm>
          <a:off x="9192260" y="140075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103232</xdr:rowOff>
    </xdr:from>
    <xdr:to>
      <xdr:col>50</xdr:col>
      <xdr:colOff>165100</xdr:colOff>
      <xdr:row>84</xdr:row>
      <xdr:rowOff>33382</xdr:rowOff>
    </xdr:to>
    <xdr:sp macro="" textlink="">
      <xdr:nvSpPr>
        <xdr:cNvPr id="355" name="フローチャート: 判断 354">
          <a:extLst>
            <a:ext uri="{FF2B5EF4-FFF2-40B4-BE49-F238E27FC236}">
              <a16:creationId xmlns:a16="http://schemas.microsoft.com/office/drawing/2014/main" id="{2FA5D219-6483-423A-87CD-C15D3B2E1395}"/>
            </a:ext>
          </a:extLst>
        </xdr:cNvPr>
        <xdr:cNvSpPr/>
      </xdr:nvSpPr>
      <xdr:spPr>
        <a:xfrm>
          <a:off x="8445500" y="140173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93436</xdr:rowOff>
    </xdr:from>
    <xdr:to>
      <xdr:col>46</xdr:col>
      <xdr:colOff>38100</xdr:colOff>
      <xdr:row>84</xdr:row>
      <xdr:rowOff>23586</xdr:rowOff>
    </xdr:to>
    <xdr:sp macro="" textlink="">
      <xdr:nvSpPr>
        <xdr:cNvPr id="356" name="フローチャート: 判断 355">
          <a:extLst>
            <a:ext uri="{FF2B5EF4-FFF2-40B4-BE49-F238E27FC236}">
              <a16:creationId xmlns:a16="http://schemas.microsoft.com/office/drawing/2014/main" id="{6E278E73-1AD7-4C58-B232-6386E02F244F}"/>
            </a:ext>
          </a:extLst>
        </xdr:cNvPr>
        <xdr:cNvSpPr/>
      </xdr:nvSpPr>
      <xdr:spPr>
        <a:xfrm>
          <a:off x="7670800" y="140075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93436</xdr:rowOff>
    </xdr:from>
    <xdr:to>
      <xdr:col>41</xdr:col>
      <xdr:colOff>101600</xdr:colOff>
      <xdr:row>84</xdr:row>
      <xdr:rowOff>23586</xdr:rowOff>
    </xdr:to>
    <xdr:sp macro="" textlink="">
      <xdr:nvSpPr>
        <xdr:cNvPr id="357" name="フローチャート: 判断 356">
          <a:extLst>
            <a:ext uri="{FF2B5EF4-FFF2-40B4-BE49-F238E27FC236}">
              <a16:creationId xmlns:a16="http://schemas.microsoft.com/office/drawing/2014/main" id="{26AD5031-A85B-43D0-8E6B-E764182B718B}"/>
            </a:ext>
          </a:extLst>
        </xdr:cNvPr>
        <xdr:cNvSpPr/>
      </xdr:nvSpPr>
      <xdr:spPr>
        <a:xfrm>
          <a:off x="6873240" y="140075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106499</xdr:rowOff>
    </xdr:from>
    <xdr:to>
      <xdr:col>36</xdr:col>
      <xdr:colOff>165100</xdr:colOff>
      <xdr:row>84</xdr:row>
      <xdr:rowOff>36649</xdr:rowOff>
    </xdr:to>
    <xdr:sp macro="" textlink="">
      <xdr:nvSpPr>
        <xdr:cNvPr id="358" name="フローチャート: 判断 357">
          <a:extLst>
            <a:ext uri="{FF2B5EF4-FFF2-40B4-BE49-F238E27FC236}">
              <a16:creationId xmlns:a16="http://schemas.microsoft.com/office/drawing/2014/main" id="{99DEDB0E-0838-46C7-B902-2B2CE839B41F}"/>
            </a:ext>
          </a:extLst>
        </xdr:cNvPr>
        <xdr:cNvSpPr/>
      </xdr:nvSpPr>
      <xdr:spPr>
        <a:xfrm>
          <a:off x="6098540" y="140206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86AD601F-694F-4F40-99E4-11D2AB42702C}"/>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225BF90E-9E77-494E-9E18-4EA77BFAAE07}"/>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6DBBE7C8-A1E3-4450-AE5C-C6F0CDB09E8A}"/>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D1E28C23-2131-4053-A123-5DFFCD2D1DA1}"/>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FA2193CC-3806-44FA-ADB2-0E29E15B425F}"/>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142421</xdr:rowOff>
    </xdr:from>
    <xdr:to>
      <xdr:col>55</xdr:col>
      <xdr:colOff>50800</xdr:colOff>
      <xdr:row>84</xdr:row>
      <xdr:rowOff>72571</xdr:rowOff>
    </xdr:to>
    <xdr:sp macro="" textlink="">
      <xdr:nvSpPr>
        <xdr:cNvPr id="364" name="楕円 363">
          <a:extLst>
            <a:ext uri="{FF2B5EF4-FFF2-40B4-BE49-F238E27FC236}">
              <a16:creationId xmlns:a16="http://schemas.microsoft.com/office/drawing/2014/main" id="{093A9673-87BC-4E39-8F38-ADFF07B3CC98}"/>
            </a:ext>
          </a:extLst>
        </xdr:cNvPr>
        <xdr:cNvSpPr/>
      </xdr:nvSpPr>
      <xdr:spPr>
        <a:xfrm>
          <a:off x="9192260" y="140565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120848</xdr:rowOff>
    </xdr:from>
    <xdr:ext cx="469744" cy="259045"/>
    <xdr:sp macro="" textlink="">
      <xdr:nvSpPr>
        <xdr:cNvPr id="365" name="【福祉施設】&#10;一人当たり面積該当値テキスト">
          <a:extLst>
            <a:ext uri="{FF2B5EF4-FFF2-40B4-BE49-F238E27FC236}">
              <a16:creationId xmlns:a16="http://schemas.microsoft.com/office/drawing/2014/main" id="{CA284415-295D-44F4-9677-224534637CC9}"/>
            </a:ext>
          </a:extLst>
        </xdr:cNvPr>
        <xdr:cNvSpPr txBox="1"/>
      </xdr:nvSpPr>
      <xdr:spPr>
        <a:xfrm>
          <a:off x="9258300" y="14034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152219</xdr:rowOff>
    </xdr:from>
    <xdr:to>
      <xdr:col>50</xdr:col>
      <xdr:colOff>165100</xdr:colOff>
      <xdr:row>84</xdr:row>
      <xdr:rowOff>82369</xdr:rowOff>
    </xdr:to>
    <xdr:sp macro="" textlink="">
      <xdr:nvSpPr>
        <xdr:cNvPr id="366" name="楕円 365">
          <a:extLst>
            <a:ext uri="{FF2B5EF4-FFF2-40B4-BE49-F238E27FC236}">
              <a16:creationId xmlns:a16="http://schemas.microsoft.com/office/drawing/2014/main" id="{F157E3E9-14F4-4AF2-99B4-0DCCCB7F9824}"/>
            </a:ext>
          </a:extLst>
        </xdr:cNvPr>
        <xdr:cNvSpPr/>
      </xdr:nvSpPr>
      <xdr:spPr>
        <a:xfrm>
          <a:off x="8445500" y="140663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21771</xdr:rowOff>
    </xdr:from>
    <xdr:to>
      <xdr:col>55</xdr:col>
      <xdr:colOff>0</xdr:colOff>
      <xdr:row>84</xdr:row>
      <xdr:rowOff>31569</xdr:rowOff>
    </xdr:to>
    <xdr:cxnSp macro="">
      <xdr:nvCxnSpPr>
        <xdr:cNvPr id="367" name="直線コネクタ 366">
          <a:extLst>
            <a:ext uri="{FF2B5EF4-FFF2-40B4-BE49-F238E27FC236}">
              <a16:creationId xmlns:a16="http://schemas.microsoft.com/office/drawing/2014/main" id="{2CE1FA62-24E0-430F-8A77-F448E25F74EB}"/>
            </a:ext>
          </a:extLst>
        </xdr:cNvPr>
        <xdr:cNvCxnSpPr/>
      </xdr:nvCxnSpPr>
      <xdr:spPr>
        <a:xfrm flipV="1">
          <a:off x="8496300" y="14103531"/>
          <a:ext cx="7239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165281</xdr:rowOff>
    </xdr:from>
    <xdr:to>
      <xdr:col>46</xdr:col>
      <xdr:colOff>38100</xdr:colOff>
      <xdr:row>84</xdr:row>
      <xdr:rowOff>95431</xdr:rowOff>
    </xdr:to>
    <xdr:sp macro="" textlink="">
      <xdr:nvSpPr>
        <xdr:cNvPr id="368" name="楕円 367">
          <a:extLst>
            <a:ext uri="{FF2B5EF4-FFF2-40B4-BE49-F238E27FC236}">
              <a16:creationId xmlns:a16="http://schemas.microsoft.com/office/drawing/2014/main" id="{D8D04C0E-BFD1-4F92-BDA1-40F65DA24363}"/>
            </a:ext>
          </a:extLst>
        </xdr:cNvPr>
        <xdr:cNvSpPr/>
      </xdr:nvSpPr>
      <xdr:spPr>
        <a:xfrm>
          <a:off x="7670800" y="140794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31569</xdr:rowOff>
    </xdr:from>
    <xdr:to>
      <xdr:col>50</xdr:col>
      <xdr:colOff>114300</xdr:colOff>
      <xdr:row>84</xdr:row>
      <xdr:rowOff>44631</xdr:rowOff>
    </xdr:to>
    <xdr:cxnSp macro="">
      <xdr:nvCxnSpPr>
        <xdr:cNvPr id="369" name="直線コネクタ 368">
          <a:extLst>
            <a:ext uri="{FF2B5EF4-FFF2-40B4-BE49-F238E27FC236}">
              <a16:creationId xmlns:a16="http://schemas.microsoft.com/office/drawing/2014/main" id="{69C1FE42-3703-4275-A0DE-BA1610B74C54}"/>
            </a:ext>
          </a:extLst>
        </xdr:cNvPr>
        <xdr:cNvCxnSpPr/>
      </xdr:nvCxnSpPr>
      <xdr:spPr>
        <a:xfrm flipV="1">
          <a:off x="7713980" y="14113329"/>
          <a:ext cx="78232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3629</xdr:rowOff>
    </xdr:from>
    <xdr:to>
      <xdr:col>41</xdr:col>
      <xdr:colOff>101600</xdr:colOff>
      <xdr:row>84</xdr:row>
      <xdr:rowOff>105229</xdr:rowOff>
    </xdr:to>
    <xdr:sp macro="" textlink="">
      <xdr:nvSpPr>
        <xdr:cNvPr id="370" name="楕円 369">
          <a:extLst>
            <a:ext uri="{FF2B5EF4-FFF2-40B4-BE49-F238E27FC236}">
              <a16:creationId xmlns:a16="http://schemas.microsoft.com/office/drawing/2014/main" id="{EC489CB6-411B-4219-A7C4-8ED473AD5C8E}"/>
            </a:ext>
          </a:extLst>
        </xdr:cNvPr>
        <xdr:cNvSpPr/>
      </xdr:nvSpPr>
      <xdr:spPr>
        <a:xfrm>
          <a:off x="6873240" y="14085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44631</xdr:rowOff>
    </xdr:from>
    <xdr:to>
      <xdr:col>45</xdr:col>
      <xdr:colOff>177800</xdr:colOff>
      <xdr:row>84</xdr:row>
      <xdr:rowOff>54429</xdr:rowOff>
    </xdr:to>
    <xdr:cxnSp macro="">
      <xdr:nvCxnSpPr>
        <xdr:cNvPr id="371" name="直線コネクタ 370">
          <a:extLst>
            <a:ext uri="{FF2B5EF4-FFF2-40B4-BE49-F238E27FC236}">
              <a16:creationId xmlns:a16="http://schemas.microsoft.com/office/drawing/2014/main" id="{1D2DF8D9-3228-44FD-B895-07AD5A60579D}"/>
            </a:ext>
          </a:extLst>
        </xdr:cNvPr>
        <xdr:cNvCxnSpPr/>
      </xdr:nvCxnSpPr>
      <xdr:spPr>
        <a:xfrm flipV="1">
          <a:off x="6924040" y="14126391"/>
          <a:ext cx="78994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10161</xdr:rowOff>
    </xdr:from>
    <xdr:to>
      <xdr:col>36</xdr:col>
      <xdr:colOff>165100</xdr:colOff>
      <xdr:row>84</xdr:row>
      <xdr:rowOff>111761</xdr:rowOff>
    </xdr:to>
    <xdr:sp macro="" textlink="">
      <xdr:nvSpPr>
        <xdr:cNvPr id="372" name="楕円 371">
          <a:extLst>
            <a:ext uri="{FF2B5EF4-FFF2-40B4-BE49-F238E27FC236}">
              <a16:creationId xmlns:a16="http://schemas.microsoft.com/office/drawing/2014/main" id="{D8BED9CC-E225-4FCC-A123-4C0E6E9B193E}"/>
            </a:ext>
          </a:extLst>
        </xdr:cNvPr>
        <xdr:cNvSpPr/>
      </xdr:nvSpPr>
      <xdr:spPr>
        <a:xfrm>
          <a:off x="6098540" y="1409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54429</xdr:rowOff>
    </xdr:from>
    <xdr:to>
      <xdr:col>41</xdr:col>
      <xdr:colOff>50800</xdr:colOff>
      <xdr:row>84</xdr:row>
      <xdr:rowOff>60961</xdr:rowOff>
    </xdr:to>
    <xdr:cxnSp macro="">
      <xdr:nvCxnSpPr>
        <xdr:cNvPr id="373" name="直線コネクタ 372">
          <a:extLst>
            <a:ext uri="{FF2B5EF4-FFF2-40B4-BE49-F238E27FC236}">
              <a16:creationId xmlns:a16="http://schemas.microsoft.com/office/drawing/2014/main" id="{44E3C7CE-5343-4925-9903-A98AEC68F729}"/>
            </a:ext>
          </a:extLst>
        </xdr:cNvPr>
        <xdr:cNvCxnSpPr/>
      </xdr:nvCxnSpPr>
      <xdr:spPr>
        <a:xfrm flipV="1">
          <a:off x="6149340" y="14136189"/>
          <a:ext cx="7747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49909</xdr:rowOff>
    </xdr:from>
    <xdr:ext cx="469744" cy="259045"/>
    <xdr:sp macro="" textlink="">
      <xdr:nvSpPr>
        <xdr:cNvPr id="374" name="n_1aveValue【福祉施設】&#10;一人当たり面積">
          <a:extLst>
            <a:ext uri="{FF2B5EF4-FFF2-40B4-BE49-F238E27FC236}">
              <a16:creationId xmlns:a16="http://schemas.microsoft.com/office/drawing/2014/main" id="{3811C937-B170-458A-BE2D-BE6CF7C1569F}"/>
            </a:ext>
          </a:extLst>
        </xdr:cNvPr>
        <xdr:cNvSpPr txBox="1"/>
      </xdr:nvSpPr>
      <xdr:spPr>
        <a:xfrm>
          <a:off x="8271587" y="13796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40113</xdr:rowOff>
    </xdr:from>
    <xdr:ext cx="469744" cy="259045"/>
    <xdr:sp macro="" textlink="">
      <xdr:nvSpPr>
        <xdr:cNvPr id="375" name="n_2aveValue【福祉施設】&#10;一人当たり面積">
          <a:extLst>
            <a:ext uri="{FF2B5EF4-FFF2-40B4-BE49-F238E27FC236}">
              <a16:creationId xmlns:a16="http://schemas.microsoft.com/office/drawing/2014/main" id="{48916870-5277-4C6B-BCAC-DD768489C3C0}"/>
            </a:ext>
          </a:extLst>
        </xdr:cNvPr>
        <xdr:cNvSpPr txBox="1"/>
      </xdr:nvSpPr>
      <xdr:spPr>
        <a:xfrm>
          <a:off x="7509587" y="13786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40113</xdr:rowOff>
    </xdr:from>
    <xdr:ext cx="469744" cy="259045"/>
    <xdr:sp macro="" textlink="">
      <xdr:nvSpPr>
        <xdr:cNvPr id="376" name="n_3aveValue【福祉施設】&#10;一人当たり面積">
          <a:extLst>
            <a:ext uri="{FF2B5EF4-FFF2-40B4-BE49-F238E27FC236}">
              <a16:creationId xmlns:a16="http://schemas.microsoft.com/office/drawing/2014/main" id="{74AAF0A2-7127-49B9-BA6B-7422BD94BC60}"/>
            </a:ext>
          </a:extLst>
        </xdr:cNvPr>
        <xdr:cNvSpPr txBox="1"/>
      </xdr:nvSpPr>
      <xdr:spPr>
        <a:xfrm>
          <a:off x="6712027" y="13786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53176</xdr:rowOff>
    </xdr:from>
    <xdr:ext cx="469744" cy="259045"/>
    <xdr:sp macro="" textlink="">
      <xdr:nvSpPr>
        <xdr:cNvPr id="377" name="n_4aveValue【福祉施設】&#10;一人当たり面積">
          <a:extLst>
            <a:ext uri="{FF2B5EF4-FFF2-40B4-BE49-F238E27FC236}">
              <a16:creationId xmlns:a16="http://schemas.microsoft.com/office/drawing/2014/main" id="{DBD8BE48-7D34-4190-89DC-16C5640346E5}"/>
            </a:ext>
          </a:extLst>
        </xdr:cNvPr>
        <xdr:cNvSpPr txBox="1"/>
      </xdr:nvSpPr>
      <xdr:spPr>
        <a:xfrm>
          <a:off x="5937327" y="13799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73496</xdr:rowOff>
    </xdr:from>
    <xdr:ext cx="469744" cy="259045"/>
    <xdr:sp macro="" textlink="">
      <xdr:nvSpPr>
        <xdr:cNvPr id="378" name="n_1mainValue【福祉施設】&#10;一人当たり面積">
          <a:extLst>
            <a:ext uri="{FF2B5EF4-FFF2-40B4-BE49-F238E27FC236}">
              <a16:creationId xmlns:a16="http://schemas.microsoft.com/office/drawing/2014/main" id="{5D9F5821-1CA9-45C4-9AFD-280B21B661E9}"/>
            </a:ext>
          </a:extLst>
        </xdr:cNvPr>
        <xdr:cNvSpPr txBox="1"/>
      </xdr:nvSpPr>
      <xdr:spPr>
        <a:xfrm>
          <a:off x="8271587" y="14155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86558</xdr:rowOff>
    </xdr:from>
    <xdr:ext cx="469744" cy="259045"/>
    <xdr:sp macro="" textlink="">
      <xdr:nvSpPr>
        <xdr:cNvPr id="379" name="n_2mainValue【福祉施設】&#10;一人当たり面積">
          <a:extLst>
            <a:ext uri="{FF2B5EF4-FFF2-40B4-BE49-F238E27FC236}">
              <a16:creationId xmlns:a16="http://schemas.microsoft.com/office/drawing/2014/main" id="{91EF985E-5B89-4793-99BA-2F06D46751B5}"/>
            </a:ext>
          </a:extLst>
        </xdr:cNvPr>
        <xdr:cNvSpPr txBox="1"/>
      </xdr:nvSpPr>
      <xdr:spPr>
        <a:xfrm>
          <a:off x="7509587" y="14168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96356</xdr:rowOff>
    </xdr:from>
    <xdr:ext cx="469744" cy="259045"/>
    <xdr:sp macro="" textlink="">
      <xdr:nvSpPr>
        <xdr:cNvPr id="380" name="n_3mainValue【福祉施設】&#10;一人当たり面積">
          <a:extLst>
            <a:ext uri="{FF2B5EF4-FFF2-40B4-BE49-F238E27FC236}">
              <a16:creationId xmlns:a16="http://schemas.microsoft.com/office/drawing/2014/main" id="{7CFCB768-CAD8-4B55-9AE0-247FF0229C9A}"/>
            </a:ext>
          </a:extLst>
        </xdr:cNvPr>
        <xdr:cNvSpPr txBox="1"/>
      </xdr:nvSpPr>
      <xdr:spPr>
        <a:xfrm>
          <a:off x="6712027" y="1417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102888</xdr:rowOff>
    </xdr:from>
    <xdr:ext cx="469744" cy="259045"/>
    <xdr:sp macro="" textlink="">
      <xdr:nvSpPr>
        <xdr:cNvPr id="381" name="n_4mainValue【福祉施設】&#10;一人当たり面積">
          <a:extLst>
            <a:ext uri="{FF2B5EF4-FFF2-40B4-BE49-F238E27FC236}">
              <a16:creationId xmlns:a16="http://schemas.microsoft.com/office/drawing/2014/main" id="{C53AFC58-28C8-4383-B94A-D110AA36A99A}"/>
            </a:ext>
          </a:extLst>
        </xdr:cNvPr>
        <xdr:cNvSpPr txBox="1"/>
      </xdr:nvSpPr>
      <xdr:spPr>
        <a:xfrm>
          <a:off x="5937327" y="14184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2EB849CC-5374-4790-B801-CF2A61C64761}"/>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42DC5E16-85AF-4E0C-A934-02FAA4132C0D}"/>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4C81F46E-BA1C-4A2C-A9D8-97ACDCC5DB3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31DEB823-AB2A-4A29-A620-DA787387C776}"/>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05E243B0-4EE5-485A-B897-31BD4CFDDCDE}"/>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DF8A9B9B-FAF6-4C55-B524-31CE2A60E7BA}"/>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48711266-4785-4F55-AEC0-E7C0A22392F7}"/>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D9CC4446-C7B0-4984-82C3-3C429D1139FF}"/>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0" name="テキスト ボックス 389">
          <a:extLst>
            <a:ext uri="{FF2B5EF4-FFF2-40B4-BE49-F238E27FC236}">
              <a16:creationId xmlns:a16="http://schemas.microsoft.com/office/drawing/2014/main" id="{0207FE5B-7AAD-44EE-8313-DFC5FA1955E2}"/>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1" name="直線コネクタ 390">
          <a:extLst>
            <a:ext uri="{FF2B5EF4-FFF2-40B4-BE49-F238E27FC236}">
              <a16:creationId xmlns:a16="http://schemas.microsoft.com/office/drawing/2014/main" id="{43B8E10F-1BC1-4C8C-A5D0-ECB4441A9B54}"/>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2" name="テキスト ボックス 391">
          <a:extLst>
            <a:ext uri="{FF2B5EF4-FFF2-40B4-BE49-F238E27FC236}">
              <a16:creationId xmlns:a16="http://schemas.microsoft.com/office/drawing/2014/main" id="{D029C7D7-3B1B-4EEB-9AFA-EFCE413A3607}"/>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93" name="直線コネクタ 392">
          <a:extLst>
            <a:ext uri="{FF2B5EF4-FFF2-40B4-BE49-F238E27FC236}">
              <a16:creationId xmlns:a16="http://schemas.microsoft.com/office/drawing/2014/main" id="{8F5A042D-9930-4EDB-9189-D23B53F60B14}"/>
            </a:ext>
          </a:extLst>
        </xdr:cNvPr>
        <xdr:cNvCxnSpPr/>
      </xdr:nvCxnSpPr>
      <xdr:spPr>
        <a:xfrm>
          <a:off x="67056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4" name="テキスト ボックス 393">
          <a:extLst>
            <a:ext uri="{FF2B5EF4-FFF2-40B4-BE49-F238E27FC236}">
              <a16:creationId xmlns:a16="http://schemas.microsoft.com/office/drawing/2014/main" id="{EC742884-E562-4AA0-AF39-459B48631A9C}"/>
            </a:ext>
          </a:extLst>
        </xdr:cNvPr>
        <xdr:cNvSpPr txBox="1"/>
      </xdr:nvSpPr>
      <xdr:spPr>
        <a:xfrm>
          <a:off x="27196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5" name="直線コネクタ 394">
          <a:extLst>
            <a:ext uri="{FF2B5EF4-FFF2-40B4-BE49-F238E27FC236}">
              <a16:creationId xmlns:a16="http://schemas.microsoft.com/office/drawing/2014/main" id="{C1099C47-CF24-4A04-BFDD-3F0BB612E37C}"/>
            </a:ext>
          </a:extLst>
        </xdr:cNvPr>
        <xdr:cNvCxnSpPr/>
      </xdr:nvCxnSpPr>
      <xdr:spPr>
        <a:xfrm>
          <a:off x="67056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6" name="テキスト ボックス 395">
          <a:extLst>
            <a:ext uri="{FF2B5EF4-FFF2-40B4-BE49-F238E27FC236}">
              <a16:creationId xmlns:a16="http://schemas.microsoft.com/office/drawing/2014/main" id="{F2234756-0D1B-4D30-A0F0-0AC6F0675F77}"/>
            </a:ext>
          </a:extLst>
        </xdr:cNvPr>
        <xdr:cNvSpPr txBox="1"/>
      </xdr:nvSpPr>
      <xdr:spPr>
        <a:xfrm>
          <a:off x="33608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7" name="直線コネクタ 396">
          <a:extLst>
            <a:ext uri="{FF2B5EF4-FFF2-40B4-BE49-F238E27FC236}">
              <a16:creationId xmlns:a16="http://schemas.microsoft.com/office/drawing/2014/main" id="{64570EBB-76F6-4CF5-A501-DFB61A94D403}"/>
            </a:ext>
          </a:extLst>
        </xdr:cNvPr>
        <xdr:cNvCxnSpPr/>
      </xdr:nvCxnSpPr>
      <xdr:spPr>
        <a:xfrm>
          <a:off x="67056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8" name="テキスト ボックス 397">
          <a:extLst>
            <a:ext uri="{FF2B5EF4-FFF2-40B4-BE49-F238E27FC236}">
              <a16:creationId xmlns:a16="http://schemas.microsoft.com/office/drawing/2014/main" id="{7430BFB3-F718-4EF8-806A-77608D50EAE5}"/>
            </a:ext>
          </a:extLst>
        </xdr:cNvPr>
        <xdr:cNvSpPr txBox="1"/>
      </xdr:nvSpPr>
      <xdr:spPr>
        <a:xfrm>
          <a:off x="33608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9" name="直線コネクタ 398">
          <a:extLst>
            <a:ext uri="{FF2B5EF4-FFF2-40B4-BE49-F238E27FC236}">
              <a16:creationId xmlns:a16="http://schemas.microsoft.com/office/drawing/2014/main" id="{11D3A4CA-C2C7-4FD2-AD46-02D72CE0A945}"/>
            </a:ext>
          </a:extLst>
        </xdr:cNvPr>
        <xdr:cNvCxnSpPr/>
      </xdr:nvCxnSpPr>
      <xdr:spPr>
        <a:xfrm>
          <a:off x="67056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400" name="テキスト ボックス 399">
          <a:extLst>
            <a:ext uri="{FF2B5EF4-FFF2-40B4-BE49-F238E27FC236}">
              <a16:creationId xmlns:a16="http://schemas.microsoft.com/office/drawing/2014/main" id="{43036B48-A6A9-4303-AE81-B83EFF5EEE59}"/>
            </a:ext>
          </a:extLst>
        </xdr:cNvPr>
        <xdr:cNvSpPr txBox="1"/>
      </xdr:nvSpPr>
      <xdr:spPr>
        <a:xfrm>
          <a:off x="33608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A0E66FDC-D961-4B65-A5C2-2DEA58A81D29}"/>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402" name="テキスト ボックス 401">
          <a:extLst>
            <a:ext uri="{FF2B5EF4-FFF2-40B4-BE49-F238E27FC236}">
              <a16:creationId xmlns:a16="http://schemas.microsoft.com/office/drawing/2014/main" id="{C31FA53A-BCEB-4B35-A0AF-7B46B1E0515B}"/>
            </a:ext>
          </a:extLst>
        </xdr:cNvPr>
        <xdr:cNvSpPr txBox="1"/>
      </xdr:nvSpPr>
      <xdr:spPr>
        <a:xfrm>
          <a:off x="33608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3" name="【市民会館】&#10;有形固定資産減価償却率グラフ枠">
          <a:extLst>
            <a:ext uri="{FF2B5EF4-FFF2-40B4-BE49-F238E27FC236}">
              <a16:creationId xmlns:a16="http://schemas.microsoft.com/office/drawing/2014/main" id="{B72DA6F8-DB7D-46E3-BE60-96D8872E6667}"/>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121920</xdr:rowOff>
    </xdr:from>
    <xdr:to>
      <xdr:col>24</xdr:col>
      <xdr:colOff>62865</xdr:colOff>
      <xdr:row>107</xdr:row>
      <xdr:rowOff>51054</xdr:rowOff>
    </xdr:to>
    <xdr:cxnSp macro="">
      <xdr:nvCxnSpPr>
        <xdr:cNvPr id="404" name="直線コネクタ 403">
          <a:extLst>
            <a:ext uri="{FF2B5EF4-FFF2-40B4-BE49-F238E27FC236}">
              <a16:creationId xmlns:a16="http://schemas.microsoft.com/office/drawing/2014/main" id="{CEBE87DD-F736-4448-8886-902F99E2B48F}"/>
            </a:ext>
          </a:extLst>
        </xdr:cNvPr>
        <xdr:cNvCxnSpPr/>
      </xdr:nvCxnSpPr>
      <xdr:spPr>
        <a:xfrm flipV="1">
          <a:off x="4086225" y="16718280"/>
          <a:ext cx="0" cy="1270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54881</xdr:rowOff>
    </xdr:from>
    <xdr:ext cx="405111" cy="259045"/>
    <xdr:sp macro="" textlink="">
      <xdr:nvSpPr>
        <xdr:cNvPr id="405" name="【市民会館】&#10;有形固定資産減価償却率最小値テキスト">
          <a:extLst>
            <a:ext uri="{FF2B5EF4-FFF2-40B4-BE49-F238E27FC236}">
              <a16:creationId xmlns:a16="http://schemas.microsoft.com/office/drawing/2014/main" id="{5BA28A98-760D-455E-A137-C1BC161F400D}"/>
            </a:ext>
          </a:extLst>
        </xdr:cNvPr>
        <xdr:cNvSpPr txBox="1"/>
      </xdr:nvSpPr>
      <xdr:spPr>
        <a:xfrm>
          <a:off x="4124960" y="17992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51054</xdr:rowOff>
    </xdr:from>
    <xdr:to>
      <xdr:col>24</xdr:col>
      <xdr:colOff>152400</xdr:colOff>
      <xdr:row>107</xdr:row>
      <xdr:rowOff>51054</xdr:rowOff>
    </xdr:to>
    <xdr:cxnSp macro="">
      <xdr:nvCxnSpPr>
        <xdr:cNvPr id="406" name="直線コネクタ 405">
          <a:extLst>
            <a:ext uri="{FF2B5EF4-FFF2-40B4-BE49-F238E27FC236}">
              <a16:creationId xmlns:a16="http://schemas.microsoft.com/office/drawing/2014/main" id="{818A15F5-3D95-4420-8D33-E73C654DA6A7}"/>
            </a:ext>
          </a:extLst>
        </xdr:cNvPr>
        <xdr:cNvCxnSpPr/>
      </xdr:nvCxnSpPr>
      <xdr:spPr>
        <a:xfrm>
          <a:off x="4020820" y="179885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68597</xdr:rowOff>
    </xdr:from>
    <xdr:ext cx="405111" cy="259045"/>
    <xdr:sp macro="" textlink="">
      <xdr:nvSpPr>
        <xdr:cNvPr id="407" name="【市民会館】&#10;有形固定資産減価償却率最大値テキスト">
          <a:extLst>
            <a:ext uri="{FF2B5EF4-FFF2-40B4-BE49-F238E27FC236}">
              <a16:creationId xmlns:a16="http://schemas.microsoft.com/office/drawing/2014/main" id="{8ED28F0D-FBCC-4DB3-A129-319B41DF8F58}"/>
            </a:ext>
          </a:extLst>
        </xdr:cNvPr>
        <xdr:cNvSpPr txBox="1"/>
      </xdr:nvSpPr>
      <xdr:spPr>
        <a:xfrm>
          <a:off x="4124960" y="16497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121920</xdr:rowOff>
    </xdr:from>
    <xdr:to>
      <xdr:col>24</xdr:col>
      <xdr:colOff>152400</xdr:colOff>
      <xdr:row>99</xdr:row>
      <xdr:rowOff>121920</xdr:rowOff>
    </xdr:to>
    <xdr:cxnSp macro="">
      <xdr:nvCxnSpPr>
        <xdr:cNvPr id="408" name="直線コネクタ 407">
          <a:extLst>
            <a:ext uri="{FF2B5EF4-FFF2-40B4-BE49-F238E27FC236}">
              <a16:creationId xmlns:a16="http://schemas.microsoft.com/office/drawing/2014/main" id="{7C38E22D-B31F-46CE-B02C-33AA4C7F8088}"/>
            </a:ext>
          </a:extLst>
        </xdr:cNvPr>
        <xdr:cNvCxnSpPr/>
      </xdr:nvCxnSpPr>
      <xdr:spPr>
        <a:xfrm>
          <a:off x="4020820" y="167182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102125</xdr:rowOff>
    </xdr:from>
    <xdr:ext cx="405111" cy="259045"/>
    <xdr:sp macro="" textlink="">
      <xdr:nvSpPr>
        <xdr:cNvPr id="409" name="【市民会館】&#10;有形固定資産減価償却率平均値テキスト">
          <a:extLst>
            <a:ext uri="{FF2B5EF4-FFF2-40B4-BE49-F238E27FC236}">
              <a16:creationId xmlns:a16="http://schemas.microsoft.com/office/drawing/2014/main" id="{421C9AFF-9861-4FDF-B851-1AA9DBEC5D9D}"/>
            </a:ext>
          </a:extLst>
        </xdr:cNvPr>
        <xdr:cNvSpPr txBox="1"/>
      </xdr:nvSpPr>
      <xdr:spPr>
        <a:xfrm>
          <a:off x="4124960" y="172014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123698</xdr:rowOff>
    </xdr:from>
    <xdr:to>
      <xdr:col>24</xdr:col>
      <xdr:colOff>114300</xdr:colOff>
      <xdr:row>103</xdr:row>
      <xdr:rowOff>53848</xdr:rowOff>
    </xdr:to>
    <xdr:sp macro="" textlink="">
      <xdr:nvSpPr>
        <xdr:cNvPr id="410" name="フローチャート: 判断 409">
          <a:extLst>
            <a:ext uri="{FF2B5EF4-FFF2-40B4-BE49-F238E27FC236}">
              <a16:creationId xmlns:a16="http://schemas.microsoft.com/office/drawing/2014/main" id="{AA1F7D2E-2C53-4060-8DAC-1C1C84EEA641}"/>
            </a:ext>
          </a:extLst>
        </xdr:cNvPr>
        <xdr:cNvSpPr/>
      </xdr:nvSpPr>
      <xdr:spPr>
        <a:xfrm>
          <a:off x="4036060" y="172229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87122</xdr:rowOff>
    </xdr:from>
    <xdr:to>
      <xdr:col>20</xdr:col>
      <xdr:colOff>38100</xdr:colOff>
      <xdr:row>103</xdr:row>
      <xdr:rowOff>17272</xdr:rowOff>
    </xdr:to>
    <xdr:sp macro="" textlink="">
      <xdr:nvSpPr>
        <xdr:cNvPr id="411" name="フローチャート: 判断 410">
          <a:extLst>
            <a:ext uri="{FF2B5EF4-FFF2-40B4-BE49-F238E27FC236}">
              <a16:creationId xmlns:a16="http://schemas.microsoft.com/office/drawing/2014/main" id="{151C907C-1CB3-40EE-A131-F28C690CCAB9}"/>
            </a:ext>
          </a:extLst>
        </xdr:cNvPr>
        <xdr:cNvSpPr/>
      </xdr:nvSpPr>
      <xdr:spPr>
        <a:xfrm>
          <a:off x="3312160" y="171864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102</xdr:row>
      <xdr:rowOff>9398</xdr:rowOff>
    </xdr:from>
    <xdr:to>
      <xdr:col>15</xdr:col>
      <xdr:colOff>101600</xdr:colOff>
      <xdr:row>102</xdr:row>
      <xdr:rowOff>110998</xdr:rowOff>
    </xdr:to>
    <xdr:sp macro="" textlink="">
      <xdr:nvSpPr>
        <xdr:cNvPr id="412" name="フローチャート: 判断 411">
          <a:extLst>
            <a:ext uri="{FF2B5EF4-FFF2-40B4-BE49-F238E27FC236}">
              <a16:creationId xmlns:a16="http://schemas.microsoft.com/office/drawing/2014/main" id="{C98C1270-4348-40FB-ABE0-BE35E50025D4}"/>
            </a:ext>
          </a:extLst>
        </xdr:cNvPr>
        <xdr:cNvSpPr/>
      </xdr:nvSpPr>
      <xdr:spPr>
        <a:xfrm>
          <a:off x="2514600" y="17108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7113</xdr:rowOff>
    </xdr:from>
    <xdr:to>
      <xdr:col>10</xdr:col>
      <xdr:colOff>165100</xdr:colOff>
      <xdr:row>102</xdr:row>
      <xdr:rowOff>108713</xdr:rowOff>
    </xdr:to>
    <xdr:sp macro="" textlink="">
      <xdr:nvSpPr>
        <xdr:cNvPr id="413" name="フローチャート: 判断 412">
          <a:extLst>
            <a:ext uri="{FF2B5EF4-FFF2-40B4-BE49-F238E27FC236}">
              <a16:creationId xmlns:a16="http://schemas.microsoft.com/office/drawing/2014/main" id="{6B6A6608-5D36-4029-9922-ADEE2E26E860}"/>
            </a:ext>
          </a:extLst>
        </xdr:cNvPr>
        <xdr:cNvSpPr/>
      </xdr:nvSpPr>
      <xdr:spPr>
        <a:xfrm>
          <a:off x="1739900" y="1710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148844</xdr:rowOff>
    </xdr:from>
    <xdr:to>
      <xdr:col>6</xdr:col>
      <xdr:colOff>38100</xdr:colOff>
      <xdr:row>102</xdr:row>
      <xdr:rowOff>78994</xdr:rowOff>
    </xdr:to>
    <xdr:sp macro="" textlink="">
      <xdr:nvSpPr>
        <xdr:cNvPr id="414" name="フローチャート: 判断 413">
          <a:extLst>
            <a:ext uri="{FF2B5EF4-FFF2-40B4-BE49-F238E27FC236}">
              <a16:creationId xmlns:a16="http://schemas.microsoft.com/office/drawing/2014/main" id="{36D09A3A-ED9D-4CD4-B083-2B23C2F5E879}"/>
            </a:ext>
          </a:extLst>
        </xdr:cNvPr>
        <xdr:cNvSpPr/>
      </xdr:nvSpPr>
      <xdr:spPr>
        <a:xfrm>
          <a:off x="965200" y="170804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D1687BBA-6D2A-48A6-9096-A4CDEF67DD46}"/>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D831173B-3D52-4C51-A99D-A20ED244106E}"/>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A1076112-D726-4B21-85A0-5C4135F80EC4}"/>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763729A6-4FDE-446B-96F0-7C4440DC4F94}"/>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41D39C9F-EA4F-4577-8F16-FDFC5442579E}"/>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4826</xdr:rowOff>
    </xdr:from>
    <xdr:to>
      <xdr:col>24</xdr:col>
      <xdr:colOff>114300</xdr:colOff>
      <xdr:row>102</xdr:row>
      <xdr:rowOff>106426</xdr:rowOff>
    </xdr:to>
    <xdr:sp macro="" textlink="">
      <xdr:nvSpPr>
        <xdr:cNvPr id="420" name="楕円 419">
          <a:extLst>
            <a:ext uri="{FF2B5EF4-FFF2-40B4-BE49-F238E27FC236}">
              <a16:creationId xmlns:a16="http://schemas.microsoft.com/office/drawing/2014/main" id="{6D8A64F3-8E0F-4757-B7A5-0309921582F3}"/>
            </a:ext>
          </a:extLst>
        </xdr:cNvPr>
        <xdr:cNvSpPr/>
      </xdr:nvSpPr>
      <xdr:spPr>
        <a:xfrm>
          <a:off x="4036060" y="17104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27703</xdr:rowOff>
    </xdr:from>
    <xdr:ext cx="405111" cy="259045"/>
    <xdr:sp macro="" textlink="">
      <xdr:nvSpPr>
        <xdr:cNvPr id="421" name="【市民会館】&#10;有形固定資産減価償却率該当値テキスト">
          <a:extLst>
            <a:ext uri="{FF2B5EF4-FFF2-40B4-BE49-F238E27FC236}">
              <a16:creationId xmlns:a16="http://schemas.microsoft.com/office/drawing/2014/main" id="{4A98036D-7000-405D-A14A-7201E8221EA8}"/>
            </a:ext>
          </a:extLst>
        </xdr:cNvPr>
        <xdr:cNvSpPr txBox="1"/>
      </xdr:nvSpPr>
      <xdr:spPr>
        <a:xfrm>
          <a:off x="4124960" y="1695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123698</xdr:rowOff>
    </xdr:from>
    <xdr:to>
      <xdr:col>20</xdr:col>
      <xdr:colOff>38100</xdr:colOff>
      <xdr:row>102</xdr:row>
      <xdr:rowOff>53848</xdr:rowOff>
    </xdr:to>
    <xdr:sp macro="" textlink="">
      <xdr:nvSpPr>
        <xdr:cNvPr id="422" name="楕円 421">
          <a:extLst>
            <a:ext uri="{FF2B5EF4-FFF2-40B4-BE49-F238E27FC236}">
              <a16:creationId xmlns:a16="http://schemas.microsoft.com/office/drawing/2014/main" id="{159B82C6-114B-4901-A641-FE5D55F649E1}"/>
            </a:ext>
          </a:extLst>
        </xdr:cNvPr>
        <xdr:cNvSpPr/>
      </xdr:nvSpPr>
      <xdr:spPr>
        <a:xfrm>
          <a:off x="3312160" y="170553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3048</xdr:rowOff>
    </xdr:from>
    <xdr:to>
      <xdr:col>24</xdr:col>
      <xdr:colOff>63500</xdr:colOff>
      <xdr:row>102</xdr:row>
      <xdr:rowOff>55626</xdr:rowOff>
    </xdr:to>
    <xdr:cxnSp macro="">
      <xdr:nvCxnSpPr>
        <xdr:cNvPr id="423" name="直線コネクタ 422">
          <a:extLst>
            <a:ext uri="{FF2B5EF4-FFF2-40B4-BE49-F238E27FC236}">
              <a16:creationId xmlns:a16="http://schemas.microsoft.com/office/drawing/2014/main" id="{8B16456D-8123-4FE3-B29F-B603691CD8B0}"/>
            </a:ext>
          </a:extLst>
        </xdr:cNvPr>
        <xdr:cNvCxnSpPr/>
      </xdr:nvCxnSpPr>
      <xdr:spPr>
        <a:xfrm>
          <a:off x="3355340" y="17102328"/>
          <a:ext cx="73152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71120</xdr:rowOff>
    </xdr:from>
    <xdr:to>
      <xdr:col>15</xdr:col>
      <xdr:colOff>101600</xdr:colOff>
      <xdr:row>102</xdr:row>
      <xdr:rowOff>1270</xdr:rowOff>
    </xdr:to>
    <xdr:sp macro="" textlink="">
      <xdr:nvSpPr>
        <xdr:cNvPr id="424" name="楕円 423">
          <a:extLst>
            <a:ext uri="{FF2B5EF4-FFF2-40B4-BE49-F238E27FC236}">
              <a16:creationId xmlns:a16="http://schemas.microsoft.com/office/drawing/2014/main" id="{EB5165B3-95C6-4145-B15B-82FCB4F548A6}"/>
            </a:ext>
          </a:extLst>
        </xdr:cNvPr>
        <xdr:cNvSpPr/>
      </xdr:nvSpPr>
      <xdr:spPr>
        <a:xfrm>
          <a:off x="2514600" y="170027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121920</xdr:rowOff>
    </xdr:from>
    <xdr:to>
      <xdr:col>19</xdr:col>
      <xdr:colOff>177800</xdr:colOff>
      <xdr:row>102</xdr:row>
      <xdr:rowOff>3048</xdr:rowOff>
    </xdr:to>
    <xdr:cxnSp macro="">
      <xdr:nvCxnSpPr>
        <xdr:cNvPr id="425" name="直線コネクタ 424">
          <a:extLst>
            <a:ext uri="{FF2B5EF4-FFF2-40B4-BE49-F238E27FC236}">
              <a16:creationId xmlns:a16="http://schemas.microsoft.com/office/drawing/2014/main" id="{4F6F57A6-0E0A-41F5-A7A3-6B520425B734}"/>
            </a:ext>
          </a:extLst>
        </xdr:cNvPr>
        <xdr:cNvCxnSpPr/>
      </xdr:nvCxnSpPr>
      <xdr:spPr>
        <a:xfrm>
          <a:off x="2565400" y="17053560"/>
          <a:ext cx="789940" cy="4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18542</xdr:rowOff>
    </xdr:from>
    <xdr:to>
      <xdr:col>10</xdr:col>
      <xdr:colOff>165100</xdr:colOff>
      <xdr:row>101</xdr:row>
      <xdr:rowOff>120142</xdr:rowOff>
    </xdr:to>
    <xdr:sp macro="" textlink="">
      <xdr:nvSpPr>
        <xdr:cNvPr id="426" name="楕円 425">
          <a:extLst>
            <a:ext uri="{FF2B5EF4-FFF2-40B4-BE49-F238E27FC236}">
              <a16:creationId xmlns:a16="http://schemas.microsoft.com/office/drawing/2014/main" id="{E3FE9BC2-B673-4B3B-9B6C-465AD14908EA}"/>
            </a:ext>
          </a:extLst>
        </xdr:cNvPr>
        <xdr:cNvSpPr/>
      </xdr:nvSpPr>
      <xdr:spPr>
        <a:xfrm>
          <a:off x="1739900" y="16950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69342</xdr:rowOff>
    </xdr:from>
    <xdr:to>
      <xdr:col>15</xdr:col>
      <xdr:colOff>50800</xdr:colOff>
      <xdr:row>101</xdr:row>
      <xdr:rowOff>121920</xdr:rowOff>
    </xdr:to>
    <xdr:cxnSp macro="">
      <xdr:nvCxnSpPr>
        <xdr:cNvPr id="427" name="直線コネクタ 426">
          <a:extLst>
            <a:ext uri="{FF2B5EF4-FFF2-40B4-BE49-F238E27FC236}">
              <a16:creationId xmlns:a16="http://schemas.microsoft.com/office/drawing/2014/main" id="{ECE9A9A8-6375-48C6-8E8E-5A417133F54E}"/>
            </a:ext>
          </a:extLst>
        </xdr:cNvPr>
        <xdr:cNvCxnSpPr/>
      </xdr:nvCxnSpPr>
      <xdr:spPr>
        <a:xfrm>
          <a:off x="1790700" y="17000982"/>
          <a:ext cx="7747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18542</xdr:rowOff>
    </xdr:from>
    <xdr:to>
      <xdr:col>6</xdr:col>
      <xdr:colOff>38100</xdr:colOff>
      <xdr:row>101</xdr:row>
      <xdr:rowOff>120142</xdr:rowOff>
    </xdr:to>
    <xdr:sp macro="" textlink="">
      <xdr:nvSpPr>
        <xdr:cNvPr id="428" name="楕円 427">
          <a:extLst>
            <a:ext uri="{FF2B5EF4-FFF2-40B4-BE49-F238E27FC236}">
              <a16:creationId xmlns:a16="http://schemas.microsoft.com/office/drawing/2014/main" id="{8F1B5FEC-07D7-4104-AA1E-84F51E702239}"/>
            </a:ext>
          </a:extLst>
        </xdr:cNvPr>
        <xdr:cNvSpPr/>
      </xdr:nvSpPr>
      <xdr:spPr>
        <a:xfrm>
          <a:off x="965200" y="169501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69342</xdr:rowOff>
    </xdr:from>
    <xdr:to>
      <xdr:col>10</xdr:col>
      <xdr:colOff>114300</xdr:colOff>
      <xdr:row>101</xdr:row>
      <xdr:rowOff>69342</xdr:rowOff>
    </xdr:to>
    <xdr:cxnSp macro="">
      <xdr:nvCxnSpPr>
        <xdr:cNvPr id="429" name="直線コネクタ 428">
          <a:extLst>
            <a:ext uri="{FF2B5EF4-FFF2-40B4-BE49-F238E27FC236}">
              <a16:creationId xmlns:a16="http://schemas.microsoft.com/office/drawing/2014/main" id="{19F65810-D89C-4AC8-A741-8555295740C0}"/>
            </a:ext>
          </a:extLst>
        </xdr:cNvPr>
        <xdr:cNvCxnSpPr/>
      </xdr:nvCxnSpPr>
      <xdr:spPr>
        <a:xfrm>
          <a:off x="1008380" y="17000982"/>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8399</xdr:rowOff>
    </xdr:from>
    <xdr:ext cx="405111" cy="259045"/>
    <xdr:sp macro="" textlink="">
      <xdr:nvSpPr>
        <xdr:cNvPr id="430" name="n_1aveValue【市民会館】&#10;有形固定資産減価償却率">
          <a:extLst>
            <a:ext uri="{FF2B5EF4-FFF2-40B4-BE49-F238E27FC236}">
              <a16:creationId xmlns:a16="http://schemas.microsoft.com/office/drawing/2014/main" id="{5937BEED-0723-4E46-8D23-F03E0E601D8F}"/>
            </a:ext>
          </a:extLst>
        </xdr:cNvPr>
        <xdr:cNvSpPr txBox="1"/>
      </xdr:nvSpPr>
      <xdr:spPr>
        <a:xfrm>
          <a:off x="3170564" y="17275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102125</xdr:rowOff>
    </xdr:from>
    <xdr:ext cx="405111" cy="259045"/>
    <xdr:sp macro="" textlink="">
      <xdr:nvSpPr>
        <xdr:cNvPr id="431" name="n_2aveValue【市民会館】&#10;有形固定資産減価償却率">
          <a:extLst>
            <a:ext uri="{FF2B5EF4-FFF2-40B4-BE49-F238E27FC236}">
              <a16:creationId xmlns:a16="http://schemas.microsoft.com/office/drawing/2014/main" id="{43F6A3DB-34ED-47CE-B8E7-070F49CC40AA}"/>
            </a:ext>
          </a:extLst>
        </xdr:cNvPr>
        <xdr:cNvSpPr txBox="1"/>
      </xdr:nvSpPr>
      <xdr:spPr>
        <a:xfrm>
          <a:off x="2385704" y="17201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99840</xdr:rowOff>
    </xdr:from>
    <xdr:ext cx="405111" cy="259045"/>
    <xdr:sp macro="" textlink="">
      <xdr:nvSpPr>
        <xdr:cNvPr id="432" name="n_3aveValue【市民会館】&#10;有形固定資産減価償却率">
          <a:extLst>
            <a:ext uri="{FF2B5EF4-FFF2-40B4-BE49-F238E27FC236}">
              <a16:creationId xmlns:a16="http://schemas.microsoft.com/office/drawing/2014/main" id="{3B54A38E-83AC-4BA5-86B4-1034FB12D699}"/>
            </a:ext>
          </a:extLst>
        </xdr:cNvPr>
        <xdr:cNvSpPr txBox="1"/>
      </xdr:nvSpPr>
      <xdr:spPr>
        <a:xfrm>
          <a:off x="1611004" y="17199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70121</xdr:rowOff>
    </xdr:from>
    <xdr:ext cx="405111" cy="259045"/>
    <xdr:sp macro="" textlink="">
      <xdr:nvSpPr>
        <xdr:cNvPr id="433" name="n_4aveValue【市民会館】&#10;有形固定資産減価償却率">
          <a:extLst>
            <a:ext uri="{FF2B5EF4-FFF2-40B4-BE49-F238E27FC236}">
              <a16:creationId xmlns:a16="http://schemas.microsoft.com/office/drawing/2014/main" id="{C567F63B-7AB9-43D3-B10C-6449D6B7B019}"/>
            </a:ext>
          </a:extLst>
        </xdr:cNvPr>
        <xdr:cNvSpPr txBox="1"/>
      </xdr:nvSpPr>
      <xdr:spPr>
        <a:xfrm>
          <a:off x="836304" y="17169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70375</xdr:rowOff>
    </xdr:from>
    <xdr:ext cx="405111" cy="259045"/>
    <xdr:sp macro="" textlink="">
      <xdr:nvSpPr>
        <xdr:cNvPr id="434" name="n_1mainValue【市民会館】&#10;有形固定資産減価償却率">
          <a:extLst>
            <a:ext uri="{FF2B5EF4-FFF2-40B4-BE49-F238E27FC236}">
              <a16:creationId xmlns:a16="http://schemas.microsoft.com/office/drawing/2014/main" id="{19B4E74A-8956-4361-8D2F-711AFB84E0B7}"/>
            </a:ext>
          </a:extLst>
        </xdr:cNvPr>
        <xdr:cNvSpPr txBox="1"/>
      </xdr:nvSpPr>
      <xdr:spPr>
        <a:xfrm>
          <a:off x="3170564" y="16834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17797</xdr:rowOff>
    </xdr:from>
    <xdr:ext cx="405111" cy="259045"/>
    <xdr:sp macro="" textlink="">
      <xdr:nvSpPr>
        <xdr:cNvPr id="435" name="n_2mainValue【市民会館】&#10;有形固定資産減価償却率">
          <a:extLst>
            <a:ext uri="{FF2B5EF4-FFF2-40B4-BE49-F238E27FC236}">
              <a16:creationId xmlns:a16="http://schemas.microsoft.com/office/drawing/2014/main" id="{75DE4BBA-C453-4EBA-BC51-1080DCCE8A21}"/>
            </a:ext>
          </a:extLst>
        </xdr:cNvPr>
        <xdr:cNvSpPr txBox="1"/>
      </xdr:nvSpPr>
      <xdr:spPr>
        <a:xfrm>
          <a:off x="2385704" y="1678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136669</xdr:rowOff>
    </xdr:from>
    <xdr:ext cx="405111" cy="259045"/>
    <xdr:sp macro="" textlink="">
      <xdr:nvSpPr>
        <xdr:cNvPr id="436" name="n_3mainValue【市民会館】&#10;有形固定資産減価償却率">
          <a:extLst>
            <a:ext uri="{FF2B5EF4-FFF2-40B4-BE49-F238E27FC236}">
              <a16:creationId xmlns:a16="http://schemas.microsoft.com/office/drawing/2014/main" id="{AA44B7DC-88DA-4358-B579-CC50B97D40AD}"/>
            </a:ext>
          </a:extLst>
        </xdr:cNvPr>
        <xdr:cNvSpPr txBox="1"/>
      </xdr:nvSpPr>
      <xdr:spPr>
        <a:xfrm>
          <a:off x="1611004" y="16733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136669</xdr:rowOff>
    </xdr:from>
    <xdr:ext cx="405111" cy="259045"/>
    <xdr:sp macro="" textlink="">
      <xdr:nvSpPr>
        <xdr:cNvPr id="437" name="n_4mainValue【市民会館】&#10;有形固定資産減価償却率">
          <a:extLst>
            <a:ext uri="{FF2B5EF4-FFF2-40B4-BE49-F238E27FC236}">
              <a16:creationId xmlns:a16="http://schemas.microsoft.com/office/drawing/2014/main" id="{757B1614-0D0E-4695-BC3B-DDD5FCE523DD}"/>
            </a:ext>
          </a:extLst>
        </xdr:cNvPr>
        <xdr:cNvSpPr txBox="1"/>
      </xdr:nvSpPr>
      <xdr:spPr>
        <a:xfrm>
          <a:off x="836304" y="16733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8" name="正方形/長方形 437">
          <a:extLst>
            <a:ext uri="{FF2B5EF4-FFF2-40B4-BE49-F238E27FC236}">
              <a16:creationId xmlns:a16="http://schemas.microsoft.com/office/drawing/2014/main" id="{241864A6-96B3-42D3-BAA1-455398AEE5AA}"/>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9" name="正方形/長方形 438">
          <a:extLst>
            <a:ext uri="{FF2B5EF4-FFF2-40B4-BE49-F238E27FC236}">
              <a16:creationId xmlns:a16="http://schemas.microsoft.com/office/drawing/2014/main" id="{B815113B-9F29-4287-8C8A-A115DF97CA15}"/>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0" name="正方形/長方形 439">
          <a:extLst>
            <a:ext uri="{FF2B5EF4-FFF2-40B4-BE49-F238E27FC236}">
              <a16:creationId xmlns:a16="http://schemas.microsoft.com/office/drawing/2014/main" id="{A1DB44B2-7C1C-4A62-8B13-3A934FAD0E96}"/>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1" name="正方形/長方形 440">
          <a:extLst>
            <a:ext uri="{FF2B5EF4-FFF2-40B4-BE49-F238E27FC236}">
              <a16:creationId xmlns:a16="http://schemas.microsoft.com/office/drawing/2014/main" id="{8457C9A9-1512-4865-9CAB-909846F0CA81}"/>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2" name="正方形/長方形 441">
          <a:extLst>
            <a:ext uri="{FF2B5EF4-FFF2-40B4-BE49-F238E27FC236}">
              <a16:creationId xmlns:a16="http://schemas.microsoft.com/office/drawing/2014/main" id="{3B339915-1148-4BD4-B83E-63A28F613109}"/>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3" name="正方形/長方形 442">
          <a:extLst>
            <a:ext uri="{FF2B5EF4-FFF2-40B4-BE49-F238E27FC236}">
              <a16:creationId xmlns:a16="http://schemas.microsoft.com/office/drawing/2014/main" id="{4943AC31-3503-4522-A5BA-C5AA597923CD}"/>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4" name="正方形/長方形 443">
          <a:extLst>
            <a:ext uri="{FF2B5EF4-FFF2-40B4-BE49-F238E27FC236}">
              <a16:creationId xmlns:a16="http://schemas.microsoft.com/office/drawing/2014/main" id="{FFA1656A-68D1-405C-A25F-197DD0748472}"/>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5" name="正方形/長方形 444">
          <a:extLst>
            <a:ext uri="{FF2B5EF4-FFF2-40B4-BE49-F238E27FC236}">
              <a16:creationId xmlns:a16="http://schemas.microsoft.com/office/drawing/2014/main" id="{BAFDE9E7-BC84-40E9-A40D-2D23EE923AA2}"/>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6" name="テキスト ボックス 445">
          <a:extLst>
            <a:ext uri="{FF2B5EF4-FFF2-40B4-BE49-F238E27FC236}">
              <a16:creationId xmlns:a16="http://schemas.microsoft.com/office/drawing/2014/main" id="{EF768E83-97C4-4D1A-AFE1-CC0347728F24}"/>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7" name="直線コネクタ 446">
          <a:extLst>
            <a:ext uri="{FF2B5EF4-FFF2-40B4-BE49-F238E27FC236}">
              <a16:creationId xmlns:a16="http://schemas.microsoft.com/office/drawing/2014/main" id="{BB43AF30-F2EB-4BE7-BAE5-75DAAF76AC7D}"/>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8" name="直線コネクタ 447">
          <a:extLst>
            <a:ext uri="{FF2B5EF4-FFF2-40B4-BE49-F238E27FC236}">
              <a16:creationId xmlns:a16="http://schemas.microsoft.com/office/drawing/2014/main" id="{32376430-6C1A-4BF5-A1AF-632C6724E2E6}"/>
            </a:ext>
          </a:extLst>
        </xdr:cNvPr>
        <xdr:cNvCxnSpPr/>
      </xdr:nvCxnSpPr>
      <xdr:spPr>
        <a:xfrm>
          <a:off x="5826760" y="183081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49" name="テキスト ボックス 448">
          <a:extLst>
            <a:ext uri="{FF2B5EF4-FFF2-40B4-BE49-F238E27FC236}">
              <a16:creationId xmlns:a16="http://schemas.microsoft.com/office/drawing/2014/main" id="{EC984165-09D8-4C40-9E78-233AE5526B87}"/>
            </a:ext>
          </a:extLst>
        </xdr:cNvPr>
        <xdr:cNvSpPr txBox="1"/>
      </xdr:nvSpPr>
      <xdr:spPr>
        <a:xfrm>
          <a:off x="54053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50" name="直線コネクタ 449">
          <a:extLst>
            <a:ext uri="{FF2B5EF4-FFF2-40B4-BE49-F238E27FC236}">
              <a16:creationId xmlns:a16="http://schemas.microsoft.com/office/drawing/2014/main" id="{F65EB48E-83EF-4A58-9888-DFD1562F9543}"/>
            </a:ext>
          </a:extLst>
        </xdr:cNvPr>
        <xdr:cNvCxnSpPr/>
      </xdr:nvCxnSpPr>
      <xdr:spPr>
        <a:xfrm>
          <a:off x="5826760" y="179891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51" name="テキスト ボックス 450">
          <a:extLst>
            <a:ext uri="{FF2B5EF4-FFF2-40B4-BE49-F238E27FC236}">
              <a16:creationId xmlns:a16="http://schemas.microsoft.com/office/drawing/2014/main" id="{757759C1-E099-4912-9FD4-5B68FDFCF865}"/>
            </a:ext>
          </a:extLst>
        </xdr:cNvPr>
        <xdr:cNvSpPr txBox="1"/>
      </xdr:nvSpPr>
      <xdr:spPr>
        <a:xfrm>
          <a:off x="540530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52" name="直線コネクタ 451">
          <a:extLst>
            <a:ext uri="{FF2B5EF4-FFF2-40B4-BE49-F238E27FC236}">
              <a16:creationId xmlns:a16="http://schemas.microsoft.com/office/drawing/2014/main" id="{45A0239E-1C44-4EF7-B2AF-C9E999173215}"/>
            </a:ext>
          </a:extLst>
        </xdr:cNvPr>
        <xdr:cNvCxnSpPr/>
      </xdr:nvCxnSpPr>
      <xdr:spPr>
        <a:xfrm>
          <a:off x="5826760" y="176702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53" name="テキスト ボックス 452">
          <a:extLst>
            <a:ext uri="{FF2B5EF4-FFF2-40B4-BE49-F238E27FC236}">
              <a16:creationId xmlns:a16="http://schemas.microsoft.com/office/drawing/2014/main" id="{F9B94204-DB62-4012-BB51-7C922E1DEAA4}"/>
            </a:ext>
          </a:extLst>
        </xdr:cNvPr>
        <xdr:cNvSpPr txBox="1"/>
      </xdr:nvSpPr>
      <xdr:spPr>
        <a:xfrm>
          <a:off x="540530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4" name="直線コネクタ 453">
          <a:extLst>
            <a:ext uri="{FF2B5EF4-FFF2-40B4-BE49-F238E27FC236}">
              <a16:creationId xmlns:a16="http://schemas.microsoft.com/office/drawing/2014/main" id="{61DDE93D-5C32-473E-93A9-D0AF25F1589D}"/>
            </a:ext>
          </a:extLst>
        </xdr:cNvPr>
        <xdr:cNvCxnSpPr/>
      </xdr:nvCxnSpPr>
      <xdr:spPr>
        <a:xfrm>
          <a:off x="5826760" y="173512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55" name="テキスト ボックス 454">
          <a:extLst>
            <a:ext uri="{FF2B5EF4-FFF2-40B4-BE49-F238E27FC236}">
              <a16:creationId xmlns:a16="http://schemas.microsoft.com/office/drawing/2014/main" id="{8A20C3C6-4ED4-4D60-86ED-6488ABE76608}"/>
            </a:ext>
          </a:extLst>
        </xdr:cNvPr>
        <xdr:cNvSpPr txBox="1"/>
      </xdr:nvSpPr>
      <xdr:spPr>
        <a:xfrm>
          <a:off x="540530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6" name="直線コネクタ 455">
          <a:extLst>
            <a:ext uri="{FF2B5EF4-FFF2-40B4-BE49-F238E27FC236}">
              <a16:creationId xmlns:a16="http://schemas.microsoft.com/office/drawing/2014/main" id="{A0D02B12-2FCD-4685-918D-FB3612EAC96C}"/>
            </a:ext>
          </a:extLst>
        </xdr:cNvPr>
        <xdr:cNvCxnSpPr/>
      </xdr:nvCxnSpPr>
      <xdr:spPr>
        <a:xfrm>
          <a:off x="5826760" y="170323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57" name="テキスト ボックス 456">
          <a:extLst>
            <a:ext uri="{FF2B5EF4-FFF2-40B4-BE49-F238E27FC236}">
              <a16:creationId xmlns:a16="http://schemas.microsoft.com/office/drawing/2014/main" id="{64C2EA0C-E856-489F-96D4-4D6AC4053D86}"/>
            </a:ext>
          </a:extLst>
        </xdr:cNvPr>
        <xdr:cNvSpPr txBox="1"/>
      </xdr:nvSpPr>
      <xdr:spPr>
        <a:xfrm>
          <a:off x="540530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8" name="直線コネクタ 457">
          <a:extLst>
            <a:ext uri="{FF2B5EF4-FFF2-40B4-BE49-F238E27FC236}">
              <a16:creationId xmlns:a16="http://schemas.microsoft.com/office/drawing/2014/main" id="{0538B98C-5227-4087-A5A5-B54E92201801}"/>
            </a:ext>
          </a:extLst>
        </xdr:cNvPr>
        <xdr:cNvCxnSpPr/>
      </xdr:nvCxnSpPr>
      <xdr:spPr>
        <a:xfrm>
          <a:off x="5826760" y="1671338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59" name="テキスト ボックス 458">
          <a:extLst>
            <a:ext uri="{FF2B5EF4-FFF2-40B4-BE49-F238E27FC236}">
              <a16:creationId xmlns:a16="http://schemas.microsoft.com/office/drawing/2014/main" id="{36EE3335-C6B6-4BC7-B2C3-DEBC90A5C9B9}"/>
            </a:ext>
          </a:extLst>
        </xdr:cNvPr>
        <xdr:cNvSpPr txBox="1"/>
      </xdr:nvSpPr>
      <xdr:spPr>
        <a:xfrm>
          <a:off x="540530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0" name="直線コネクタ 459">
          <a:extLst>
            <a:ext uri="{FF2B5EF4-FFF2-40B4-BE49-F238E27FC236}">
              <a16:creationId xmlns:a16="http://schemas.microsoft.com/office/drawing/2014/main" id="{3520D605-D2D4-488E-BF9D-CD3B20197144}"/>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1" name="テキスト ボックス 460">
          <a:extLst>
            <a:ext uri="{FF2B5EF4-FFF2-40B4-BE49-F238E27FC236}">
              <a16:creationId xmlns:a16="http://schemas.microsoft.com/office/drawing/2014/main" id="{7C1C7C26-14B6-42D7-B676-C30B6B89FCB2}"/>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2" name="【市民会館】&#10;一人当たり面積グラフ枠">
          <a:extLst>
            <a:ext uri="{FF2B5EF4-FFF2-40B4-BE49-F238E27FC236}">
              <a16:creationId xmlns:a16="http://schemas.microsoft.com/office/drawing/2014/main" id="{039AC489-9AEB-4070-9EDF-3D769ABF55BE}"/>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69669</xdr:rowOff>
    </xdr:from>
    <xdr:to>
      <xdr:col>54</xdr:col>
      <xdr:colOff>189865</xdr:colOff>
      <xdr:row>108</xdr:row>
      <xdr:rowOff>66402</xdr:rowOff>
    </xdr:to>
    <xdr:cxnSp macro="">
      <xdr:nvCxnSpPr>
        <xdr:cNvPr id="463" name="直線コネクタ 462">
          <a:extLst>
            <a:ext uri="{FF2B5EF4-FFF2-40B4-BE49-F238E27FC236}">
              <a16:creationId xmlns:a16="http://schemas.microsoft.com/office/drawing/2014/main" id="{BC0F2664-473C-4202-B9D8-9620CA479153}"/>
            </a:ext>
          </a:extLst>
        </xdr:cNvPr>
        <xdr:cNvCxnSpPr/>
      </xdr:nvCxnSpPr>
      <xdr:spPr>
        <a:xfrm flipV="1">
          <a:off x="9219565" y="16833669"/>
          <a:ext cx="0" cy="1337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70229</xdr:rowOff>
    </xdr:from>
    <xdr:ext cx="469744" cy="259045"/>
    <xdr:sp macro="" textlink="">
      <xdr:nvSpPr>
        <xdr:cNvPr id="464" name="【市民会館】&#10;一人当たり面積最小値テキスト">
          <a:extLst>
            <a:ext uri="{FF2B5EF4-FFF2-40B4-BE49-F238E27FC236}">
              <a16:creationId xmlns:a16="http://schemas.microsoft.com/office/drawing/2014/main" id="{38B7B1FA-BA89-43FA-89BF-01943555CD94}"/>
            </a:ext>
          </a:extLst>
        </xdr:cNvPr>
        <xdr:cNvSpPr txBox="1"/>
      </xdr:nvSpPr>
      <xdr:spPr>
        <a:xfrm>
          <a:off x="9258300" y="18175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66402</xdr:rowOff>
    </xdr:from>
    <xdr:to>
      <xdr:col>55</xdr:col>
      <xdr:colOff>88900</xdr:colOff>
      <xdr:row>108</xdr:row>
      <xdr:rowOff>66402</xdr:rowOff>
    </xdr:to>
    <xdr:cxnSp macro="">
      <xdr:nvCxnSpPr>
        <xdr:cNvPr id="465" name="直線コネクタ 464">
          <a:extLst>
            <a:ext uri="{FF2B5EF4-FFF2-40B4-BE49-F238E27FC236}">
              <a16:creationId xmlns:a16="http://schemas.microsoft.com/office/drawing/2014/main" id="{AECC771B-6968-4900-9E62-78E192C68BDE}"/>
            </a:ext>
          </a:extLst>
        </xdr:cNvPr>
        <xdr:cNvCxnSpPr/>
      </xdr:nvCxnSpPr>
      <xdr:spPr>
        <a:xfrm>
          <a:off x="9154160" y="181715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16346</xdr:rowOff>
    </xdr:from>
    <xdr:ext cx="469744" cy="259045"/>
    <xdr:sp macro="" textlink="">
      <xdr:nvSpPr>
        <xdr:cNvPr id="466" name="【市民会館】&#10;一人当たり面積最大値テキスト">
          <a:extLst>
            <a:ext uri="{FF2B5EF4-FFF2-40B4-BE49-F238E27FC236}">
              <a16:creationId xmlns:a16="http://schemas.microsoft.com/office/drawing/2014/main" id="{A3BA1982-26F9-40A7-95B4-79488F46697B}"/>
            </a:ext>
          </a:extLst>
        </xdr:cNvPr>
        <xdr:cNvSpPr txBox="1"/>
      </xdr:nvSpPr>
      <xdr:spPr>
        <a:xfrm>
          <a:off x="9258300" y="16612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69669</xdr:rowOff>
    </xdr:from>
    <xdr:to>
      <xdr:col>55</xdr:col>
      <xdr:colOff>88900</xdr:colOff>
      <xdr:row>100</xdr:row>
      <xdr:rowOff>69669</xdr:rowOff>
    </xdr:to>
    <xdr:cxnSp macro="">
      <xdr:nvCxnSpPr>
        <xdr:cNvPr id="467" name="直線コネクタ 466">
          <a:extLst>
            <a:ext uri="{FF2B5EF4-FFF2-40B4-BE49-F238E27FC236}">
              <a16:creationId xmlns:a16="http://schemas.microsoft.com/office/drawing/2014/main" id="{BB335AA6-705B-4596-8B24-6529A151D706}"/>
            </a:ext>
          </a:extLst>
        </xdr:cNvPr>
        <xdr:cNvCxnSpPr/>
      </xdr:nvCxnSpPr>
      <xdr:spPr>
        <a:xfrm>
          <a:off x="9154160" y="168336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43015</xdr:rowOff>
    </xdr:from>
    <xdr:ext cx="469744" cy="259045"/>
    <xdr:sp macro="" textlink="">
      <xdr:nvSpPr>
        <xdr:cNvPr id="468" name="【市民会館】&#10;一人当たり面積平均値テキスト">
          <a:extLst>
            <a:ext uri="{FF2B5EF4-FFF2-40B4-BE49-F238E27FC236}">
              <a16:creationId xmlns:a16="http://schemas.microsoft.com/office/drawing/2014/main" id="{65ADCC3A-AC7C-49A0-BCAF-5D62B638954A}"/>
            </a:ext>
          </a:extLst>
        </xdr:cNvPr>
        <xdr:cNvSpPr txBox="1"/>
      </xdr:nvSpPr>
      <xdr:spPr>
        <a:xfrm>
          <a:off x="9258300" y="174775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64588</xdr:rowOff>
    </xdr:from>
    <xdr:to>
      <xdr:col>55</xdr:col>
      <xdr:colOff>50800</xdr:colOff>
      <xdr:row>104</xdr:row>
      <xdr:rowOff>166188</xdr:rowOff>
    </xdr:to>
    <xdr:sp macro="" textlink="">
      <xdr:nvSpPr>
        <xdr:cNvPr id="469" name="フローチャート: 判断 468">
          <a:extLst>
            <a:ext uri="{FF2B5EF4-FFF2-40B4-BE49-F238E27FC236}">
              <a16:creationId xmlns:a16="http://schemas.microsoft.com/office/drawing/2014/main" id="{1A401715-2EC5-419E-B0F7-1C63DE0AE7F1}"/>
            </a:ext>
          </a:extLst>
        </xdr:cNvPr>
        <xdr:cNvSpPr/>
      </xdr:nvSpPr>
      <xdr:spPr>
        <a:xfrm>
          <a:off x="9192260" y="174991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84182</xdr:rowOff>
    </xdr:from>
    <xdr:to>
      <xdr:col>50</xdr:col>
      <xdr:colOff>165100</xdr:colOff>
      <xdr:row>105</xdr:row>
      <xdr:rowOff>14332</xdr:rowOff>
    </xdr:to>
    <xdr:sp macro="" textlink="">
      <xdr:nvSpPr>
        <xdr:cNvPr id="470" name="フローチャート: 判断 469">
          <a:extLst>
            <a:ext uri="{FF2B5EF4-FFF2-40B4-BE49-F238E27FC236}">
              <a16:creationId xmlns:a16="http://schemas.microsoft.com/office/drawing/2014/main" id="{81AD6CF0-D489-4374-BE63-4EBD8163B497}"/>
            </a:ext>
          </a:extLst>
        </xdr:cNvPr>
        <xdr:cNvSpPr/>
      </xdr:nvSpPr>
      <xdr:spPr>
        <a:xfrm>
          <a:off x="8445500" y="175187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136434</xdr:rowOff>
    </xdr:from>
    <xdr:to>
      <xdr:col>46</xdr:col>
      <xdr:colOff>38100</xdr:colOff>
      <xdr:row>105</xdr:row>
      <xdr:rowOff>66584</xdr:rowOff>
    </xdr:to>
    <xdr:sp macro="" textlink="">
      <xdr:nvSpPr>
        <xdr:cNvPr id="471" name="フローチャート: 判断 470">
          <a:extLst>
            <a:ext uri="{FF2B5EF4-FFF2-40B4-BE49-F238E27FC236}">
              <a16:creationId xmlns:a16="http://schemas.microsoft.com/office/drawing/2014/main" id="{C6356812-DE9B-4647-91F4-59598C4184E6}"/>
            </a:ext>
          </a:extLst>
        </xdr:cNvPr>
        <xdr:cNvSpPr/>
      </xdr:nvSpPr>
      <xdr:spPr>
        <a:xfrm>
          <a:off x="7670800" y="175709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146231</xdr:rowOff>
    </xdr:from>
    <xdr:to>
      <xdr:col>41</xdr:col>
      <xdr:colOff>101600</xdr:colOff>
      <xdr:row>105</xdr:row>
      <xdr:rowOff>76381</xdr:rowOff>
    </xdr:to>
    <xdr:sp macro="" textlink="">
      <xdr:nvSpPr>
        <xdr:cNvPr id="472" name="フローチャート: 判断 471">
          <a:extLst>
            <a:ext uri="{FF2B5EF4-FFF2-40B4-BE49-F238E27FC236}">
              <a16:creationId xmlns:a16="http://schemas.microsoft.com/office/drawing/2014/main" id="{E3363B87-0ED0-42E5-8A4D-656EC691E146}"/>
            </a:ext>
          </a:extLst>
        </xdr:cNvPr>
        <xdr:cNvSpPr/>
      </xdr:nvSpPr>
      <xdr:spPr>
        <a:xfrm>
          <a:off x="6873240" y="175807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51526</xdr:rowOff>
    </xdr:from>
    <xdr:to>
      <xdr:col>36</xdr:col>
      <xdr:colOff>165100</xdr:colOff>
      <xdr:row>104</xdr:row>
      <xdr:rowOff>153126</xdr:rowOff>
    </xdr:to>
    <xdr:sp macro="" textlink="">
      <xdr:nvSpPr>
        <xdr:cNvPr id="473" name="フローチャート: 判断 472">
          <a:extLst>
            <a:ext uri="{FF2B5EF4-FFF2-40B4-BE49-F238E27FC236}">
              <a16:creationId xmlns:a16="http://schemas.microsoft.com/office/drawing/2014/main" id="{70DD7A88-EB94-4E4F-B075-309C2C0AB925}"/>
            </a:ext>
          </a:extLst>
        </xdr:cNvPr>
        <xdr:cNvSpPr/>
      </xdr:nvSpPr>
      <xdr:spPr>
        <a:xfrm>
          <a:off x="6098540" y="17486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1986DED0-C0CB-4DA7-B6EB-2296D341F624}"/>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D7FD3148-0D28-4D7D-8AAC-0FB38DBF7D57}"/>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EA80C85A-9E6F-4EE7-9AE2-9AA4B01D06ED}"/>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C4442B63-A456-4170-9984-6DFE7DC4F197}"/>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6B6A05D6-88FC-458F-BEBB-7915CF026021}"/>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101</xdr:row>
      <xdr:rowOff>27032</xdr:rowOff>
    </xdr:from>
    <xdr:to>
      <xdr:col>55</xdr:col>
      <xdr:colOff>50800</xdr:colOff>
      <xdr:row>101</xdr:row>
      <xdr:rowOff>128632</xdr:rowOff>
    </xdr:to>
    <xdr:sp macro="" textlink="">
      <xdr:nvSpPr>
        <xdr:cNvPr id="479" name="楕円 478">
          <a:extLst>
            <a:ext uri="{FF2B5EF4-FFF2-40B4-BE49-F238E27FC236}">
              <a16:creationId xmlns:a16="http://schemas.microsoft.com/office/drawing/2014/main" id="{4A0FE88A-61C0-4FD1-A995-B966DFD92FE1}"/>
            </a:ext>
          </a:extLst>
        </xdr:cNvPr>
        <xdr:cNvSpPr/>
      </xdr:nvSpPr>
      <xdr:spPr>
        <a:xfrm>
          <a:off x="9192260" y="1695867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100</xdr:row>
      <xdr:rowOff>49909</xdr:rowOff>
    </xdr:from>
    <xdr:ext cx="469744" cy="259045"/>
    <xdr:sp macro="" textlink="">
      <xdr:nvSpPr>
        <xdr:cNvPr id="480" name="【市民会館】&#10;一人当たり面積該当値テキスト">
          <a:extLst>
            <a:ext uri="{FF2B5EF4-FFF2-40B4-BE49-F238E27FC236}">
              <a16:creationId xmlns:a16="http://schemas.microsoft.com/office/drawing/2014/main" id="{6F719D2C-66E1-4996-A320-D44423C5BE61}"/>
            </a:ext>
          </a:extLst>
        </xdr:cNvPr>
        <xdr:cNvSpPr txBox="1"/>
      </xdr:nvSpPr>
      <xdr:spPr>
        <a:xfrm>
          <a:off x="9258300" y="16813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101</xdr:row>
      <xdr:rowOff>53158</xdr:rowOff>
    </xdr:from>
    <xdr:to>
      <xdr:col>50</xdr:col>
      <xdr:colOff>165100</xdr:colOff>
      <xdr:row>101</xdr:row>
      <xdr:rowOff>154758</xdr:rowOff>
    </xdr:to>
    <xdr:sp macro="" textlink="">
      <xdr:nvSpPr>
        <xdr:cNvPr id="481" name="楕円 480">
          <a:extLst>
            <a:ext uri="{FF2B5EF4-FFF2-40B4-BE49-F238E27FC236}">
              <a16:creationId xmlns:a16="http://schemas.microsoft.com/office/drawing/2014/main" id="{3EBF4DCF-CD33-42B3-9495-89EB1957F8F0}"/>
            </a:ext>
          </a:extLst>
        </xdr:cNvPr>
        <xdr:cNvSpPr/>
      </xdr:nvSpPr>
      <xdr:spPr>
        <a:xfrm>
          <a:off x="8445500" y="1698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101</xdr:row>
      <xdr:rowOff>77832</xdr:rowOff>
    </xdr:from>
    <xdr:to>
      <xdr:col>55</xdr:col>
      <xdr:colOff>0</xdr:colOff>
      <xdr:row>101</xdr:row>
      <xdr:rowOff>103958</xdr:rowOff>
    </xdr:to>
    <xdr:cxnSp macro="">
      <xdr:nvCxnSpPr>
        <xdr:cNvPr id="482" name="直線コネクタ 481">
          <a:extLst>
            <a:ext uri="{FF2B5EF4-FFF2-40B4-BE49-F238E27FC236}">
              <a16:creationId xmlns:a16="http://schemas.microsoft.com/office/drawing/2014/main" id="{DA8F057C-11C9-4131-BB04-7B97EDE9348E}"/>
            </a:ext>
          </a:extLst>
        </xdr:cNvPr>
        <xdr:cNvCxnSpPr/>
      </xdr:nvCxnSpPr>
      <xdr:spPr>
        <a:xfrm flipV="1">
          <a:off x="8496300" y="17009472"/>
          <a:ext cx="7239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101</xdr:row>
      <xdr:rowOff>85816</xdr:rowOff>
    </xdr:from>
    <xdr:to>
      <xdr:col>46</xdr:col>
      <xdr:colOff>38100</xdr:colOff>
      <xdr:row>102</xdr:row>
      <xdr:rowOff>15966</xdr:rowOff>
    </xdr:to>
    <xdr:sp macro="" textlink="">
      <xdr:nvSpPr>
        <xdr:cNvPr id="483" name="楕円 482">
          <a:extLst>
            <a:ext uri="{FF2B5EF4-FFF2-40B4-BE49-F238E27FC236}">
              <a16:creationId xmlns:a16="http://schemas.microsoft.com/office/drawing/2014/main" id="{4D0E5184-D8C7-4A9A-A991-D8331E589C0D}"/>
            </a:ext>
          </a:extLst>
        </xdr:cNvPr>
        <xdr:cNvSpPr/>
      </xdr:nvSpPr>
      <xdr:spPr>
        <a:xfrm>
          <a:off x="7670800" y="170174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101</xdr:row>
      <xdr:rowOff>103958</xdr:rowOff>
    </xdr:from>
    <xdr:to>
      <xdr:col>50</xdr:col>
      <xdr:colOff>114300</xdr:colOff>
      <xdr:row>101</xdr:row>
      <xdr:rowOff>136616</xdr:rowOff>
    </xdr:to>
    <xdr:cxnSp macro="">
      <xdr:nvCxnSpPr>
        <xdr:cNvPr id="484" name="直線コネクタ 483">
          <a:extLst>
            <a:ext uri="{FF2B5EF4-FFF2-40B4-BE49-F238E27FC236}">
              <a16:creationId xmlns:a16="http://schemas.microsoft.com/office/drawing/2014/main" id="{D109AA07-5E5A-47C6-A917-662AA4026EAC}"/>
            </a:ext>
          </a:extLst>
        </xdr:cNvPr>
        <xdr:cNvCxnSpPr/>
      </xdr:nvCxnSpPr>
      <xdr:spPr>
        <a:xfrm flipV="1">
          <a:off x="7713980" y="17035598"/>
          <a:ext cx="78232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101</xdr:row>
      <xdr:rowOff>108676</xdr:rowOff>
    </xdr:from>
    <xdr:to>
      <xdr:col>41</xdr:col>
      <xdr:colOff>101600</xdr:colOff>
      <xdr:row>102</xdr:row>
      <xdr:rowOff>38826</xdr:rowOff>
    </xdr:to>
    <xdr:sp macro="" textlink="">
      <xdr:nvSpPr>
        <xdr:cNvPr id="485" name="楕円 484">
          <a:extLst>
            <a:ext uri="{FF2B5EF4-FFF2-40B4-BE49-F238E27FC236}">
              <a16:creationId xmlns:a16="http://schemas.microsoft.com/office/drawing/2014/main" id="{C8B54B20-0935-423F-8991-AF62B3D63D3B}"/>
            </a:ext>
          </a:extLst>
        </xdr:cNvPr>
        <xdr:cNvSpPr/>
      </xdr:nvSpPr>
      <xdr:spPr>
        <a:xfrm>
          <a:off x="6873240" y="170403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101</xdr:row>
      <xdr:rowOff>136616</xdr:rowOff>
    </xdr:from>
    <xdr:to>
      <xdr:col>45</xdr:col>
      <xdr:colOff>177800</xdr:colOff>
      <xdr:row>101</xdr:row>
      <xdr:rowOff>159476</xdr:rowOff>
    </xdr:to>
    <xdr:cxnSp macro="">
      <xdr:nvCxnSpPr>
        <xdr:cNvPr id="486" name="直線コネクタ 485">
          <a:extLst>
            <a:ext uri="{FF2B5EF4-FFF2-40B4-BE49-F238E27FC236}">
              <a16:creationId xmlns:a16="http://schemas.microsoft.com/office/drawing/2014/main" id="{3566BBF1-EAB1-4AF5-ADEC-0AEB796ECCA8}"/>
            </a:ext>
          </a:extLst>
        </xdr:cNvPr>
        <xdr:cNvCxnSpPr/>
      </xdr:nvCxnSpPr>
      <xdr:spPr>
        <a:xfrm flipV="1">
          <a:off x="6924040" y="17068256"/>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101</xdr:row>
      <xdr:rowOff>144599</xdr:rowOff>
    </xdr:from>
    <xdr:to>
      <xdr:col>36</xdr:col>
      <xdr:colOff>165100</xdr:colOff>
      <xdr:row>102</xdr:row>
      <xdr:rowOff>74749</xdr:rowOff>
    </xdr:to>
    <xdr:sp macro="" textlink="">
      <xdr:nvSpPr>
        <xdr:cNvPr id="487" name="楕円 486">
          <a:extLst>
            <a:ext uri="{FF2B5EF4-FFF2-40B4-BE49-F238E27FC236}">
              <a16:creationId xmlns:a16="http://schemas.microsoft.com/office/drawing/2014/main" id="{99F677DC-DE73-459A-B3CF-2C3BAEFB206C}"/>
            </a:ext>
          </a:extLst>
        </xdr:cNvPr>
        <xdr:cNvSpPr/>
      </xdr:nvSpPr>
      <xdr:spPr>
        <a:xfrm>
          <a:off x="6098540" y="170762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101</xdr:row>
      <xdr:rowOff>159476</xdr:rowOff>
    </xdr:from>
    <xdr:to>
      <xdr:col>41</xdr:col>
      <xdr:colOff>50800</xdr:colOff>
      <xdr:row>102</xdr:row>
      <xdr:rowOff>23949</xdr:rowOff>
    </xdr:to>
    <xdr:cxnSp macro="">
      <xdr:nvCxnSpPr>
        <xdr:cNvPr id="488" name="直線コネクタ 487">
          <a:extLst>
            <a:ext uri="{FF2B5EF4-FFF2-40B4-BE49-F238E27FC236}">
              <a16:creationId xmlns:a16="http://schemas.microsoft.com/office/drawing/2014/main" id="{DF905943-7150-4B6A-9A7F-89416D17CF50}"/>
            </a:ext>
          </a:extLst>
        </xdr:cNvPr>
        <xdr:cNvCxnSpPr/>
      </xdr:nvCxnSpPr>
      <xdr:spPr>
        <a:xfrm flipV="1">
          <a:off x="6149340" y="17091116"/>
          <a:ext cx="774700" cy="32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5459</xdr:rowOff>
    </xdr:from>
    <xdr:ext cx="469744" cy="259045"/>
    <xdr:sp macro="" textlink="">
      <xdr:nvSpPr>
        <xdr:cNvPr id="489" name="n_1aveValue【市民会館】&#10;一人当たり面積">
          <a:extLst>
            <a:ext uri="{FF2B5EF4-FFF2-40B4-BE49-F238E27FC236}">
              <a16:creationId xmlns:a16="http://schemas.microsoft.com/office/drawing/2014/main" id="{ADC98A01-03F6-4865-B420-415A18078121}"/>
            </a:ext>
          </a:extLst>
        </xdr:cNvPr>
        <xdr:cNvSpPr txBox="1"/>
      </xdr:nvSpPr>
      <xdr:spPr>
        <a:xfrm>
          <a:off x="8271587" y="17607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57711</xdr:rowOff>
    </xdr:from>
    <xdr:ext cx="469744" cy="259045"/>
    <xdr:sp macro="" textlink="">
      <xdr:nvSpPr>
        <xdr:cNvPr id="490" name="n_2aveValue【市民会館】&#10;一人当たり面積">
          <a:extLst>
            <a:ext uri="{FF2B5EF4-FFF2-40B4-BE49-F238E27FC236}">
              <a16:creationId xmlns:a16="http://schemas.microsoft.com/office/drawing/2014/main" id="{1EBB3567-0CF6-4392-B4E5-217A8423282B}"/>
            </a:ext>
          </a:extLst>
        </xdr:cNvPr>
        <xdr:cNvSpPr txBox="1"/>
      </xdr:nvSpPr>
      <xdr:spPr>
        <a:xfrm>
          <a:off x="7509587" y="17659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67508</xdr:rowOff>
    </xdr:from>
    <xdr:ext cx="469744" cy="259045"/>
    <xdr:sp macro="" textlink="">
      <xdr:nvSpPr>
        <xdr:cNvPr id="491" name="n_3aveValue【市民会館】&#10;一人当たり面積">
          <a:extLst>
            <a:ext uri="{FF2B5EF4-FFF2-40B4-BE49-F238E27FC236}">
              <a16:creationId xmlns:a16="http://schemas.microsoft.com/office/drawing/2014/main" id="{8EEBB190-EB37-4A0F-A863-DBFBA53C9FB8}"/>
            </a:ext>
          </a:extLst>
        </xdr:cNvPr>
        <xdr:cNvSpPr txBox="1"/>
      </xdr:nvSpPr>
      <xdr:spPr>
        <a:xfrm>
          <a:off x="6712027" y="17669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144253</xdr:rowOff>
    </xdr:from>
    <xdr:ext cx="469744" cy="259045"/>
    <xdr:sp macro="" textlink="">
      <xdr:nvSpPr>
        <xdr:cNvPr id="492" name="n_4aveValue【市民会館】&#10;一人当たり面積">
          <a:extLst>
            <a:ext uri="{FF2B5EF4-FFF2-40B4-BE49-F238E27FC236}">
              <a16:creationId xmlns:a16="http://schemas.microsoft.com/office/drawing/2014/main" id="{805D7FFD-D894-4EEE-883E-EFC461D637B1}"/>
            </a:ext>
          </a:extLst>
        </xdr:cNvPr>
        <xdr:cNvSpPr txBox="1"/>
      </xdr:nvSpPr>
      <xdr:spPr>
        <a:xfrm>
          <a:off x="5937327" y="17578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99</xdr:row>
      <xdr:rowOff>171285</xdr:rowOff>
    </xdr:from>
    <xdr:ext cx="469744" cy="259045"/>
    <xdr:sp macro="" textlink="">
      <xdr:nvSpPr>
        <xdr:cNvPr id="493" name="n_1mainValue【市民会館】&#10;一人当たり面積">
          <a:extLst>
            <a:ext uri="{FF2B5EF4-FFF2-40B4-BE49-F238E27FC236}">
              <a16:creationId xmlns:a16="http://schemas.microsoft.com/office/drawing/2014/main" id="{43BFB7B3-A95E-42A2-A9B5-33090F9593D9}"/>
            </a:ext>
          </a:extLst>
        </xdr:cNvPr>
        <xdr:cNvSpPr txBox="1"/>
      </xdr:nvSpPr>
      <xdr:spPr>
        <a:xfrm>
          <a:off x="8271587" y="16767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100</xdr:row>
      <xdr:rowOff>32493</xdr:rowOff>
    </xdr:from>
    <xdr:ext cx="469744" cy="259045"/>
    <xdr:sp macro="" textlink="">
      <xdr:nvSpPr>
        <xdr:cNvPr id="494" name="n_2mainValue【市民会館】&#10;一人当たり面積">
          <a:extLst>
            <a:ext uri="{FF2B5EF4-FFF2-40B4-BE49-F238E27FC236}">
              <a16:creationId xmlns:a16="http://schemas.microsoft.com/office/drawing/2014/main" id="{EC458587-5912-40E5-89F6-D09FA09222DF}"/>
            </a:ext>
          </a:extLst>
        </xdr:cNvPr>
        <xdr:cNvSpPr txBox="1"/>
      </xdr:nvSpPr>
      <xdr:spPr>
        <a:xfrm>
          <a:off x="7509587" y="16796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100</xdr:row>
      <xdr:rowOff>55353</xdr:rowOff>
    </xdr:from>
    <xdr:ext cx="469744" cy="259045"/>
    <xdr:sp macro="" textlink="">
      <xdr:nvSpPr>
        <xdr:cNvPr id="495" name="n_3mainValue【市民会館】&#10;一人当たり面積">
          <a:extLst>
            <a:ext uri="{FF2B5EF4-FFF2-40B4-BE49-F238E27FC236}">
              <a16:creationId xmlns:a16="http://schemas.microsoft.com/office/drawing/2014/main" id="{FE4D9D2F-AC44-4B7F-AE8C-91D901B3785C}"/>
            </a:ext>
          </a:extLst>
        </xdr:cNvPr>
        <xdr:cNvSpPr txBox="1"/>
      </xdr:nvSpPr>
      <xdr:spPr>
        <a:xfrm>
          <a:off x="6712027" y="16819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100</xdr:row>
      <xdr:rowOff>91276</xdr:rowOff>
    </xdr:from>
    <xdr:ext cx="469744" cy="259045"/>
    <xdr:sp macro="" textlink="">
      <xdr:nvSpPr>
        <xdr:cNvPr id="496" name="n_4mainValue【市民会館】&#10;一人当たり面積">
          <a:extLst>
            <a:ext uri="{FF2B5EF4-FFF2-40B4-BE49-F238E27FC236}">
              <a16:creationId xmlns:a16="http://schemas.microsoft.com/office/drawing/2014/main" id="{519521E5-F318-4AAA-A0DD-30D427C281F3}"/>
            </a:ext>
          </a:extLst>
        </xdr:cNvPr>
        <xdr:cNvSpPr txBox="1"/>
      </xdr:nvSpPr>
      <xdr:spPr>
        <a:xfrm>
          <a:off x="5937327" y="16855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7" name="正方形/長方形 496">
          <a:extLst>
            <a:ext uri="{FF2B5EF4-FFF2-40B4-BE49-F238E27FC236}">
              <a16:creationId xmlns:a16="http://schemas.microsoft.com/office/drawing/2014/main" id="{D6E2475E-4077-4B2B-90D7-8338A389210D}"/>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8" name="正方形/長方形 497">
          <a:extLst>
            <a:ext uri="{FF2B5EF4-FFF2-40B4-BE49-F238E27FC236}">
              <a16:creationId xmlns:a16="http://schemas.microsoft.com/office/drawing/2014/main" id="{250BC7B7-8740-43C0-99C0-6DC46582DEAB}"/>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9" name="正方形/長方形 498">
          <a:extLst>
            <a:ext uri="{FF2B5EF4-FFF2-40B4-BE49-F238E27FC236}">
              <a16:creationId xmlns:a16="http://schemas.microsoft.com/office/drawing/2014/main" id="{8EDE2125-6F62-4BE8-8CA4-42B70E498907}"/>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0" name="正方形/長方形 499">
          <a:extLst>
            <a:ext uri="{FF2B5EF4-FFF2-40B4-BE49-F238E27FC236}">
              <a16:creationId xmlns:a16="http://schemas.microsoft.com/office/drawing/2014/main" id="{55B53E50-B7FC-47F4-90C9-C97F7B6F778C}"/>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1" name="正方形/長方形 500">
          <a:extLst>
            <a:ext uri="{FF2B5EF4-FFF2-40B4-BE49-F238E27FC236}">
              <a16:creationId xmlns:a16="http://schemas.microsoft.com/office/drawing/2014/main" id="{F7987AD5-6B0B-4371-905B-A9B1F3254BFC}"/>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2" name="正方形/長方形 501">
          <a:extLst>
            <a:ext uri="{FF2B5EF4-FFF2-40B4-BE49-F238E27FC236}">
              <a16:creationId xmlns:a16="http://schemas.microsoft.com/office/drawing/2014/main" id="{51C5F49E-464C-4682-9E4B-62D589D6B28B}"/>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3" name="正方形/長方形 502">
          <a:extLst>
            <a:ext uri="{FF2B5EF4-FFF2-40B4-BE49-F238E27FC236}">
              <a16:creationId xmlns:a16="http://schemas.microsoft.com/office/drawing/2014/main" id="{77DA2C1E-61E5-470D-91CA-55812DC14FCF}"/>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4" name="正方形/長方形 503">
          <a:extLst>
            <a:ext uri="{FF2B5EF4-FFF2-40B4-BE49-F238E27FC236}">
              <a16:creationId xmlns:a16="http://schemas.microsoft.com/office/drawing/2014/main" id="{327AF4F7-00DD-4ED5-9532-E73B6D3DAFFE}"/>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5" name="テキスト ボックス 504">
          <a:extLst>
            <a:ext uri="{FF2B5EF4-FFF2-40B4-BE49-F238E27FC236}">
              <a16:creationId xmlns:a16="http://schemas.microsoft.com/office/drawing/2014/main" id="{7160C497-D26D-4923-873B-0317A6AB278D}"/>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6" name="直線コネクタ 505">
          <a:extLst>
            <a:ext uri="{FF2B5EF4-FFF2-40B4-BE49-F238E27FC236}">
              <a16:creationId xmlns:a16="http://schemas.microsoft.com/office/drawing/2014/main" id="{22247DCD-9035-4DD1-986A-9BE0438C2A68}"/>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7" name="テキスト ボックス 506">
          <a:extLst>
            <a:ext uri="{FF2B5EF4-FFF2-40B4-BE49-F238E27FC236}">
              <a16:creationId xmlns:a16="http://schemas.microsoft.com/office/drawing/2014/main" id="{5D73BCBC-609F-4107-9397-FB1CA934CDAC}"/>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8" name="直線コネクタ 507">
          <a:extLst>
            <a:ext uri="{FF2B5EF4-FFF2-40B4-BE49-F238E27FC236}">
              <a16:creationId xmlns:a16="http://schemas.microsoft.com/office/drawing/2014/main" id="{8E7118E9-769B-43DB-BB60-D149C66F0805}"/>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9" name="テキスト ボックス 508">
          <a:extLst>
            <a:ext uri="{FF2B5EF4-FFF2-40B4-BE49-F238E27FC236}">
              <a16:creationId xmlns:a16="http://schemas.microsoft.com/office/drawing/2014/main" id="{DB6F650C-ED63-4A4C-AF82-A1A25F1069A4}"/>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0" name="直線コネクタ 509">
          <a:extLst>
            <a:ext uri="{FF2B5EF4-FFF2-40B4-BE49-F238E27FC236}">
              <a16:creationId xmlns:a16="http://schemas.microsoft.com/office/drawing/2014/main" id="{41D2872B-22E2-4F53-837D-5E0C0808E0E7}"/>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1" name="テキスト ボックス 510">
          <a:extLst>
            <a:ext uri="{FF2B5EF4-FFF2-40B4-BE49-F238E27FC236}">
              <a16:creationId xmlns:a16="http://schemas.microsoft.com/office/drawing/2014/main" id="{E860BC4B-F2E0-44B5-9B90-D23EA409D2B7}"/>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2" name="直線コネクタ 511">
          <a:extLst>
            <a:ext uri="{FF2B5EF4-FFF2-40B4-BE49-F238E27FC236}">
              <a16:creationId xmlns:a16="http://schemas.microsoft.com/office/drawing/2014/main" id="{2E73FF54-5DEC-4AB2-B093-4620E5EE57FE}"/>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3" name="テキスト ボックス 512">
          <a:extLst>
            <a:ext uri="{FF2B5EF4-FFF2-40B4-BE49-F238E27FC236}">
              <a16:creationId xmlns:a16="http://schemas.microsoft.com/office/drawing/2014/main" id="{60E9BE98-59EE-4999-8C21-100FC3C0ED96}"/>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4" name="直線コネクタ 513">
          <a:extLst>
            <a:ext uri="{FF2B5EF4-FFF2-40B4-BE49-F238E27FC236}">
              <a16:creationId xmlns:a16="http://schemas.microsoft.com/office/drawing/2014/main" id="{DDAC46F0-5B43-4A55-9B95-5F3A324AF329}"/>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5" name="テキスト ボックス 514">
          <a:extLst>
            <a:ext uri="{FF2B5EF4-FFF2-40B4-BE49-F238E27FC236}">
              <a16:creationId xmlns:a16="http://schemas.microsoft.com/office/drawing/2014/main" id="{6524A6AD-3E1A-4525-AD61-4BA491507C9C}"/>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6" name="直線コネクタ 515">
          <a:extLst>
            <a:ext uri="{FF2B5EF4-FFF2-40B4-BE49-F238E27FC236}">
              <a16:creationId xmlns:a16="http://schemas.microsoft.com/office/drawing/2014/main" id="{942051F9-6325-4E8A-91E2-106942E98F0E}"/>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7" name="テキスト ボックス 516">
          <a:extLst>
            <a:ext uri="{FF2B5EF4-FFF2-40B4-BE49-F238E27FC236}">
              <a16:creationId xmlns:a16="http://schemas.microsoft.com/office/drawing/2014/main" id="{E1A08217-A972-4FE9-BB2B-B3CEED28A129}"/>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8" name="直線コネクタ 517">
          <a:extLst>
            <a:ext uri="{FF2B5EF4-FFF2-40B4-BE49-F238E27FC236}">
              <a16:creationId xmlns:a16="http://schemas.microsoft.com/office/drawing/2014/main" id="{F9D12A47-BF08-4801-B67A-19844F5ECDB3}"/>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9" name="テキスト ボックス 518">
          <a:extLst>
            <a:ext uri="{FF2B5EF4-FFF2-40B4-BE49-F238E27FC236}">
              <a16:creationId xmlns:a16="http://schemas.microsoft.com/office/drawing/2014/main" id="{2D2FF2A5-F408-4964-B70C-066D347138F1}"/>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0" name="直線コネクタ 519">
          <a:extLst>
            <a:ext uri="{FF2B5EF4-FFF2-40B4-BE49-F238E27FC236}">
              <a16:creationId xmlns:a16="http://schemas.microsoft.com/office/drawing/2014/main" id="{A1BD2AF3-FB10-4D36-9AE9-E5AC65270312}"/>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1" name="【一般廃棄物処理施設】&#10;有形固定資産減価償却率グラフ枠">
          <a:extLst>
            <a:ext uri="{FF2B5EF4-FFF2-40B4-BE49-F238E27FC236}">
              <a16:creationId xmlns:a16="http://schemas.microsoft.com/office/drawing/2014/main" id="{86275091-3764-483D-8617-B58974F81E5F}"/>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82731</xdr:rowOff>
    </xdr:from>
    <xdr:to>
      <xdr:col>85</xdr:col>
      <xdr:colOff>126364</xdr:colOff>
      <xdr:row>42</xdr:row>
      <xdr:rowOff>71301</xdr:rowOff>
    </xdr:to>
    <xdr:cxnSp macro="">
      <xdr:nvCxnSpPr>
        <xdr:cNvPr id="522" name="直線コネクタ 521">
          <a:extLst>
            <a:ext uri="{FF2B5EF4-FFF2-40B4-BE49-F238E27FC236}">
              <a16:creationId xmlns:a16="http://schemas.microsoft.com/office/drawing/2014/main" id="{64C575EB-E665-4548-A93A-95FE7021544B}"/>
            </a:ext>
          </a:extLst>
        </xdr:cNvPr>
        <xdr:cNvCxnSpPr/>
      </xdr:nvCxnSpPr>
      <xdr:spPr>
        <a:xfrm flipV="1">
          <a:off x="14375764" y="5782491"/>
          <a:ext cx="0" cy="1329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75128</xdr:rowOff>
    </xdr:from>
    <xdr:ext cx="405111" cy="259045"/>
    <xdr:sp macro="" textlink="">
      <xdr:nvSpPr>
        <xdr:cNvPr id="523" name="【一般廃棄物処理施設】&#10;有形固定資産減価償却率最小値テキスト">
          <a:extLst>
            <a:ext uri="{FF2B5EF4-FFF2-40B4-BE49-F238E27FC236}">
              <a16:creationId xmlns:a16="http://schemas.microsoft.com/office/drawing/2014/main" id="{5AE5585D-14AE-4E0C-8259-0975BC278B7C}"/>
            </a:ext>
          </a:extLst>
        </xdr:cNvPr>
        <xdr:cNvSpPr txBox="1"/>
      </xdr:nvSpPr>
      <xdr:spPr>
        <a:xfrm>
          <a:off x="14414500" y="7116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71301</xdr:rowOff>
    </xdr:from>
    <xdr:to>
      <xdr:col>86</xdr:col>
      <xdr:colOff>25400</xdr:colOff>
      <xdr:row>42</xdr:row>
      <xdr:rowOff>71301</xdr:rowOff>
    </xdr:to>
    <xdr:cxnSp macro="">
      <xdr:nvCxnSpPr>
        <xdr:cNvPr id="524" name="直線コネクタ 523">
          <a:extLst>
            <a:ext uri="{FF2B5EF4-FFF2-40B4-BE49-F238E27FC236}">
              <a16:creationId xmlns:a16="http://schemas.microsoft.com/office/drawing/2014/main" id="{68848B44-B4E8-4C14-83A3-D531316C9C78}"/>
            </a:ext>
          </a:extLst>
        </xdr:cNvPr>
        <xdr:cNvCxnSpPr/>
      </xdr:nvCxnSpPr>
      <xdr:spPr>
        <a:xfrm>
          <a:off x="14287500" y="71121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29408</xdr:rowOff>
    </xdr:from>
    <xdr:ext cx="405111" cy="259045"/>
    <xdr:sp macro="" textlink="">
      <xdr:nvSpPr>
        <xdr:cNvPr id="525" name="【一般廃棄物処理施設】&#10;有形固定資産減価償却率最大値テキスト">
          <a:extLst>
            <a:ext uri="{FF2B5EF4-FFF2-40B4-BE49-F238E27FC236}">
              <a16:creationId xmlns:a16="http://schemas.microsoft.com/office/drawing/2014/main" id="{0A8C5C59-0356-433C-824E-571B3C01CBE0}"/>
            </a:ext>
          </a:extLst>
        </xdr:cNvPr>
        <xdr:cNvSpPr txBox="1"/>
      </xdr:nvSpPr>
      <xdr:spPr>
        <a:xfrm>
          <a:off x="14414500" y="5561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82731</xdr:rowOff>
    </xdr:from>
    <xdr:to>
      <xdr:col>86</xdr:col>
      <xdr:colOff>25400</xdr:colOff>
      <xdr:row>34</xdr:row>
      <xdr:rowOff>82731</xdr:rowOff>
    </xdr:to>
    <xdr:cxnSp macro="">
      <xdr:nvCxnSpPr>
        <xdr:cNvPr id="526" name="直線コネクタ 525">
          <a:extLst>
            <a:ext uri="{FF2B5EF4-FFF2-40B4-BE49-F238E27FC236}">
              <a16:creationId xmlns:a16="http://schemas.microsoft.com/office/drawing/2014/main" id="{5A83A65B-0858-4F74-BEB8-7ED0AE0D865A}"/>
            </a:ext>
          </a:extLst>
        </xdr:cNvPr>
        <xdr:cNvCxnSpPr/>
      </xdr:nvCxnSpPr>
      <xdr:spPr>
        <a:xfrm>
          <a:off x="14287500" y="57824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49547</xdr:rowOff>
    </xdr:from>
    <xdr:ext cx="405111" cy="259045"/>
    <xdr:sp macro="" textlink="">
      <xdr:nvSpPr>
        <xdr:cNvPr id="527" name="【一般廃棄物処理施設】&#10;有形固定資産減価償却率平均値テキスト">
          <a:extLst>
            <a:ext uri="{FF2B5EF4-FFF2-40B4-BE49-F238E27FC236}">
              <a16:creationId xmlns:a16="http://schemas.microsoft.com/office/drawing/2014/main" id="{EA2A1BE4-5A85-4352-A13F-25DFBD813780}"/>
            </a:ext>
          </a:extLst>
        </xdr:cNvPr>
        <xdr:cNvSpPr txBox="1"/>
      </xdr:nvSpPr>
      <xdr:spPr>
        <a:xfrm>
          <a:off x="14414500" y="6252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71120</xdr:rowOff>
    </xdr:from>
    <xdr:to>
      <xdr:col>85</xdr:col>
      <xdr:colOff>177800</xdr:colOff>
      <xdr:row>38</xdr:row>
      <xdr:rowOff>1270</xdr:rowOff>
    </xdr:to>
    <xdr:sp macro="" textlink="">
      <xdr:nvSpPr>
        <xdr:cNvPr id="528" name="フローチャート: 判断 527">
          <a:extLst>
            <a:ext uri="{FF2B5EF4-FFF2-40B4-BE49-F238E27FC236}">
              <a16:creationId xmlns:a16="http://schemas.microsoft.com/office/drawing/2014/main" id="{6C22FE9B-4EB1-4203-8033-1E6832A3B372}"/>
            </a:ext>
          </a:extLst>
        </xdr:cNvPr>
        <xdr:cNvSpPr/>
      </xdr:nvSpPr>
      <xdr:spPr>
        <a:xfrm>
          <a:off x="14325600" y="627380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529" name="フローチャート: 判断 528">
          <a:extLst>
            <a:ext uri="{FF2B5EF4-FFF2-40B4-BE49-F238E27FC236}">
              <a16:creationId xmlns:a16="http://schemas.microsoft.com/office/drawing/2014/main" id="{8F0CBBAD-7B8E-4306-A8BA-663D76A899BF}"/>
            </a:ext>
          </a:extLst>
        </xdr:cNvPr>
        <xdr:cNvSpPr/>
      </xdr:nvSpPr>
      <xdr:spPr>
        <a:xfrm>
          <a:off x="13578840" y="63146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28666</xdr:rowOff>
    </xdr:from>
    <xdr:to>
      <xdr:col>76</xdr:col>
      <xdr:colOff>165100</xdr:colOff>
      <xdr:row>38</xdr:row>
      <xdr:rowOff>130266</xdr:rowOff>
    </xdr:to>
    <xdr:sp macro="" textlink="">
      <xdr:nvSpPr>
        <xdr:cNvPr id="530" name="フローチャート: 判断 529">
          <a:extLst>
            <a:ext uri="{FF2B5EF4-FFF2-40B4-BE49-F238E27FC236}">
              <a16:creationId xmlns:a16="http://schemas.microsoft.com/office/drawing/2014/main" id="{15E3C100-116E-4242-A81A-F51E60EE2E8D}"/>
            </a:ext>
          </a:extLst>
        </xdr:cNvPr>
        <xdr:cNvSpPr/>
      </xdr:nvSpPr>
      <xdr:spPr>
        <a:xfrm>
          <a:off x="12804140" y="639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20501</xdr:rowOff>
    </xdr:from>
    <xdr:to>
      <xdr:col>72</xdr:col>
      <xdr:colOff>38100</xdr:colOff>
      <xdr:row>38</xdr:row>
      <xdr:rowOff>122101</xdr:rowOff>
    </xdr:to>
    <xdr:sp macro="" textlink="">
      <xdr:nvSpPr>
        <xdr:cNvPr id="531" name="フローチャート: 判断 530">
          <a:extLst>
            <a:ext uri="{FF2B5EF4-FFF2-40B4-BE49-F238E27FC236}">
              <a16:creationId xmlns:a16="http://schemas.microsoft.com/office/drawing/2014/main" id="{829FE4EE-F351-42F6-951A-626CB5A2ECA4}"/>
            </a:ext>
          </a:extLst>
        </xdr:cNvPr>
        <xdr:cNvSpPr/>
      </xdr:nvSpPr>
      <xdr:spPr>
        <a:xfrm>
          <a:off x="12029440" y="63908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30299</xdr:rowOff>
    </xdr:from>
    <xdr:to>
      <xdr:col>67</xdr:col>
      <xdr:colOff>101600</xdr:colOff>
      <xdr:row>38</xdr:row>
      <xdr:rowOff>131899</xdr:rowOff>
    </xdr:to>
    <xdr:sp macro="" textlink="">
      <xdr:nvSpPr>
        <xdr:cNvPr id="532" name="フローチャート: 判断 531">
          <a:extLst>
            <a:ext uri="{FF2B5EF4-FFF2-40B4-BE49-F238E27FC236}">
              <a16:creationId xmlns:a16="http://schemas.microsoft.com/office/drawing/2014/main" id="{EB4502A5-C3B0-4C78-93F1-ECE8CD30EB03}"/>
            </a:ext>
          </a:extLst>
        </xdr:cNvPr>
        <xdr:cNvSpPr/>
      </xdr:nvSpPr>
      <xdr:spPr>
        <a:xfrm>
          <a:off x="11231880" y="640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61FDA04F-42AA-4145-B3C7-36269D381FEB}"/>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B26F19A-8706-420C-B643-BD02B835DCA3}"/>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CBE795EA-2F57-4A17-9FD5-562B6BD7C18F}"/>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E8885DF9-C01B-4B72-9483-92B965766703}"/>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8B253531-7308-4666-8290-91BBB1E2F80C}"/>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111942</xdr:rowOff>
    </xdr:from>
    <xdr:to>
      <xdr:col>85</xdr:col>
      <xdr:colOff>177800</xdr:colOff>
      <xdr:row>35</xdr:row>
      <xdr:rowOff>42092</xdr:rowOff>
    </xdr:to>
    <xdr:sp macro="" textlink="">
      <xdr:nvSpPr>
        <xdr:cNvPr id="538" name="楕円 537">
          <a:extLst>
            <a:ext uri="{FF2B5EF4-FFF2-40B4-BE49-F238E27FC236}">
              <a16:creationId xmlns:a16="http://schemas.microsoft.com/office/drawing/2014/main" id="{4C1B2081-C31D-4AE2-9EF3-D7238C7E681D}"/>
            </a:ext>
          </a:extLst>
        </xdr:cNvPr>
        <xdr:cNvSpPr/>
      </xdr:nvSpPr>
      <xdr:spPr>
        <a:xfrm>
          <a:off x="14325600" y="581170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26869</xdr:rowOff>
    </xdr:from>
    <xdr:ext cx="405111" cy="259045"/>
    <xdr:sp macro="" textlink="">
      <xdr:nvSpPr>
        <xdr:cNvPr id="539" name="【一般廃棄物処理施設】&#10;有形固定資産減価償却率該当値テキスト">
          <a:extLst>
            <a:ext uri="{FF2B5EF4-FFF2-40B4-BE49-F238E27FC236}">
              <a16:creationId xmlns:a16="http://schemas.microsoft.com/office/drawing/2014/main" id="{34276763-35C4-4489-ACDC-B94E1A955DB2}"/>
            </a:ext>
          </a:extLst>
        </xdr:cNvPr>
        <xdr:cNvSpPr txBox="1"/>
      </xdr:nvSpPr>
      <xdr:spPr>
        <a:xfrm>
          <a:off x="14414500" y="5726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48260</xdr:rowOff>
    </xdr:from>
    <xdr:to>
      <xdr:col>81</xdr:col>
      <xdr:colOff>101600</xdr:colOff>
      <xdr:row>34</xdr:row>
      <xdr:rowOff>149860</xdr:rowOff>
    </xdr:to>
    <xdr:sp macro="" textlink="">
      <xdr:nvSpPr>
        <xdr:cNvPr id="540" name="楕円 539">
          <a:extLst>
            <a:ext uri="{FF2B5EF4-FFF2-40B4-BE49-F238E27FC236}">
              <a16:creationId xmlns:a16="http://schemas.microsoft.com/office/drawing/2014/main" id="{2DD148B6-0147-4F0C-ACE6-2230A83399BF}"/>
            </a:ext>
          </a:extLst>
        </xdr:cNvPr>
        <xdr:cNvSpPr/>
      </xdr:nvSpPr>
      <xdr:spPr>
        <a:xfrm>
          <a:off x="13578840" y="574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99060</xdr:rowOff>
    </xdr:from>
    <xdr:to>
      <xdr:col>85</xdr:col>
      <xdr:colOff>127000</xdr:colOff>
      <xdr:row>34</xdr:row>
      <xdr:rowOff>162742</xdr:rowOff>
    </xdr:to>
    <xdr:cxnSp macro="">
      <xdr:nvCxnSpPr>
        <xdr:cNvPr id="541" name="直線コネクタ 540">
          <a:extLst>
            <a:ext uri="{FF2B5EF4-FFF2-40B4-BE49-F238E27FC236}">
              <a16:creationId xmlns:a16="http://schemas.microsoft.com/office/drawing/2014/main" id="{11C6D686-F0C9-4FF3-8C48-02106F0FA7E7}"/>
            </a:ext>
          </a:extLst>
        </xdr:cNvPr>
        <xdr:cNvCxnSpPr/>
      </xdr:nvCxnSpPr>
      <xdr:spPr>
        <a:xfrm>
          <a:off x="13629640" y="5798820"/>
          <a:ext cx="746760" cy="6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157661</xdr:rowOff>
    </xdr:from>
    <xdr:to>
      <xdr:col>76</xdr:col>
      <xdr:colOff>165100</xdr:colOff>
      <xdr:row>34</xdr:row>
      <xdr:rowOff>87811</xdr:rowOff>
    </xdr:to>
    <xdr:sp macro="" textlink="">
      <xdr:nvSpPr>
        <xdr:cNvPr id="542" name="楕円 541">
          <a:extLst>
            <a:ext uri="{FF2B5EF4-FFF2-40B4-BE49-F238E27FC236}">
              <a16:creationId xmlns:a16="http://schemas.microsoft.com/office/drawing/2014/main" id="{DBCB3C0E-284C-4AF9-8DA3-6211F8697853}"/>
            </a:ext>
          </a:extLst>
        </xdr:cNvPr>
        <xdr:cNvSpPr/>
      </xdr:nvSpPr>
      <xdr:spPr>
        <a:xfrm>
          <a:off x="12804140" y="56897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37011</xdr:rowOff>
    </xdr:from>
    <xdr:to>
      <xdr:col>81</xdr:col>
      <xdr:colOff>50800</xdr:colOff>
      <xdr:row>34</xdr:row>
      <xdr:rowOff>99060</xdr:rowOff>
    </xdr:to>
    <xdr:cxnSp macro="">
      <xdr:nvCxnSpPr>
        <xdr:cNvPr id="543" name="直線コネクタ 542">
          <a:extLst>
            <a:ext uri="{FF2B5EF4-FFF2-40B4-BE49-F238E27FC236}">
              <a16:creationId xmlns:a16="http://schemas.microsoft.com/office/drawing/2014/main" id="{0BB623C0-A72E-4A60-9F38-6B8BB5AAD561}"/>
            </a:ext>
          </a:extLst>
        </xdr:cNvPr>
        <xdr:cNvCxnSpPr/>
      </xdr:nvCxnSpPr>
      <xdr:spPr>
        <a:xfrm>
          <a:off x="12854940" y="5736771"/>
          <a:ext cx="7747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64589</xdr:rowOff>
    </xdr:from>
    <xdr:to>
      <xdr:col>72</xdr:col>
      <xdr:colOff>38100</xdr:colOff>
      <xdr:row>33</xdr:row>
      <xdr:rowOff>166189</xdr:rowOff>
    </xdr:to>
    <xdr:sp macro="" textlink="">
      <xdr:nvSpPr>
        <xdr:cNvPr id="544" name="楕円 543">
          <a:extLst>
            <a:ext uri="{FF2B5EF4-FFF2-40B4-BE49-F238E27FC236}">
              <a16:creationId xmlns:a16="http://schemas.microsoft.com/office/drawing/2014/main" id="{F4A33751-61BC-4295-B5BB-4D11349838FA}"/>
            </a:ext>
          </a:extLst>
        </xdr:cNvPr>
        <xdr:cNvSpPr/>
      </xdr:nvSpPr>
      <xdr:spPr>
        <a:xfrm>
          <a:off x="12029440" y="55967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115389</xdr:rowOff>
    </xdr:from>
    <xdr:to>
      <xdr:col>76</xdr:col>
      <xdr:colOff>114300</xdr:colOff>
      <xdr:row>34</xdr:row>
      <xdr:rowOff>37011</xdr:rowOff>
    </xdr:to>
    <xdr:cxnSp macro="">
      <xdr:nvCxnSpPr>
        <xdr:cNvPr id="545" name="直線コネクタ 544">
          <a:extLst>
            <a:ext uri="{FF2B5EF4-FFF2-40B4-BE49-F238E27FC236}">
              <a16:creationId xmlns:a16="http://schemas.microsoft.com/office/drawing/2014/main" id="{A1AEA2CC-9E57-4A30-B61D-A2E581C2ED8E}"/>
            </a:ext>
          </a:extLst>
        </xdr:cNvPr>
        <xdr:cNvCxnSpPr/>
      </xdr:nvCxnSpPr>
      <xdr:spPr>
        <a:xfrm>
          <a:off x="12072620" y="5647509"/>
          <a:ext cx="782320" cy="89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147864</xdr:rowOff>
    </xdr:from>
    <xdr:to>
      <xdr:col>67</xdr:col>
      <xdr:colOff>101600</xdr:colOff>
      <xdr:row>35</xdr:row>
      <xdr:rowOff>78014</xdr:rowOff>
    </xdr:to>
    <xdr:sp macro="" textlink="">
      <xdr:nvSpPr>
        <xdr:cNvPr id="546" name="楕円 545">
          <a:extLst>
            <a:ext uri="{FF2B5EF4-FFF2-40B4-BE49-F238E27FC236}">
              <a16:creationId xmlns:a16="http://schemas.microsoft.com/office/drawing/2014/main" id="{7D331B20-5E6D-4572-AC6A-02D714AFA638}"/>
            </a:ext>
          </a:extLst>
        </xdr:cNvPr>
        <xdr:cNvSpPr/>
      </xdr:nvSpPr>
      <xdr:spPr>
        <a:xfrm>
          <a:off x="11231880" y="58476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115389</xdr:rowOff>
    </xdr:from>
    <xdr:to>
      <xdr:col>71</xdr:col>
      <xdr:colOff>177800</xdr:colOff>
      <xdr:row>35</xdr:row>
      <xdr:rowOff>27214</xdr:rowOff>
    </xdr:to>
    <xdr:cxnSp macro="">
      <xdr:nvCxnSpPr>
        <xdr:cNvPr id="547" name="直線コネクタ 546">
          <a:extLst>
            <a:ext uri="{FF2B5EF4-FFF2-40B4-BE49-F238E27FC236}">
              <a16:creationId xmlns:a16="http://schemas.microsoft.com/office/drawing/2014/main" id="{2DAFC168-750F-4DEA-BAF0-8C7EE30B2372}"/>
            </a:ext>
          </a:extLst>
        </xdr:cNvPr>
        <xdr:cNvCxnSpPr/>
      </xdr:nvCxnSpPr>
      <xdr:spPr>
        <a:xfrm flipV="1">
          <a:off x="11282680" y="5647509"/>
          <a:ext cx="789940" cy="247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33218</xdr:rowOff>
    </xdr:from>
    <xdr:ext cx="405111" cy="259045"/>
    <xdr:sp macro="" textlink="">
      <xdr:nvSpPr>
        <xdr:cNvPr id="548" name="n_1aveValue【一般廃棄物処理施設】&#10;有形固定資産減価償却率">
          <a:extLst>
            <a:ext uri="{FF2B5EF4-FFF2-40B4-BE49-F238E27FC236}">
              <a16:creationId xmlns:a16="http://schemas.microsoft.com/office/drawing/2014/main" id="{B40F2759-EBE0-424F-A489-8BA5139D158C}"/>
            </a:ext>
          </a:extLst>
        </xdr:cNvPr>
        <xdr:cNvSpPr txBox="1"/>
      </xdr:nvSpPr>
      <xdr:spPr>
        <a:xfrm>
          <a:off x="13437244" y="6403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121393</xdr:rowOff>
    </xdr:from>
    <xdr:ext cx="405111" cy="259045"/>
    <xdr:sp macro="" textlink="">
      <xdr:nvSpPr>
        <xdr:cNvPr id="549" name="n_2aveValue【一般廃棄物処理施設】&#10;有形固定資産減価償却率">
          <a:extLst>
            <a:ext uri="{FF2B5EF4-FFF2-40B4-BE49-F238E27FC236}">
              <a16:creationId xmlns:a16="http://schemas.microsoft.com/office/drawing/2014/main" id="{4D6B46D5-41A3-42C4-919A-367FB0291E3E}"/>
            </a:ext>
          </a:extLst>
        </xdr:cNvPr>
        <xdr:cNvSpPr txBox="1"/>
      </xdr:nvSpPr>
      <xdr:spPr>
        <a:xfrm>
          <a:off x="12675244" y="6491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113228</xdr:rowOff>
    </xdr:from>
    <xdr:ext cx="405111" cy="259045"/>
    <xdr:sp macro="" textlink="">
      <xdr:nvSpPr>
        <xdr:cNvPr id="550" name="n_3aveValue【一般廃棄物処理施設】&#10;有形固定資産減価償却率">
          <a:extLst>
            <a:ext uri="{FF2B5EF4-FFF2-40B4-BE49-F238E27FC236}">
              <a16:creationId xmlns:a16="http://schemas.microsoft.com/office/drawing/2014/main" id="{ADE7F576-9E75-4F3D-B074-9A0DAF07DB91}"/>
            </a:ext>
          </a:extLst>
        </xdr:cNvPr>
        <xdr:cNvSpPr txBox="1"/>
      </xdr:nvSpPr>
      <xdr:spPr>
        <a:xfrm>
          <a:off x="11900544" y="6483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123026</xdr:rowOff>
    </xdr:from>
    <xdr:ext cx="405111" cy="259045"/>
    <xdr:sp macro="" textlink="">
      <xdr:nvSpPr>
        <xdr:cNvPr id="551" name="n_4aveValue【一般廃棄物処理施設】&#10;有形固定資産減価償却率">
          <a:extLst>
            <a:ext uri="{FF2B5EF4-FFF2-40B4-BE49-F238E27FC236}">
              <a16:creationId xmlns:a16="http://schemas.microsoft.com/office/drawing/2014/main" id="{0126C184-ED08-4880-9B1F-9FB0A415D3A1}"/>
            </a:ext>
          </a:extLst>
        </xdr:cNvPr>
        <xdr:cNvSpPr txBox="1"/>
      </xdr:nvSpPr>
      <xdr:spPr>
        <a:xfrm>
          <a:off x="11102984" y="6493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166387</xdr:rowOff>
    </xdr:from>
    <xdr:ext cx="405111" cy="259045"/>
    <xdr:sp macro="" textlink="">
      <xdr:nvSpPr>
        <xdr:cNvPr id="552" name="n_1mainValue【一般廃棄物処理施設】&#10;有形固定資産減価償却率">
          <a:extLst>
            <a:ext uri="{FF2B5EF4-FFF2-40B4-BE49-F238E27FC236}">
              <a16:creationId xmlns:a16="http://schemas.microsoft.com/office/drawing/2014/main" id="{7CA1C1F6-A0A5-4A5C-A5E4-4867C32DE16D}"/>
            </a:ext>
          </a:extLst>
        </xdr:cNvPr>
        <xdr:cNvSpPr txBox="1"/>
      </xdr:nvSpPr>
      <xdr:spPr>
        <a:xfrm>
          <a:off x="13437244" y="553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104338</xdr:rowOff>
    </xdr:from>
    <xdr:ext cx="405111" cy="259045"/>
    <xdr:sp macro="" textlink="">
      <xdr:nvSpPr>
        <xdr:cNvPr id="553" name="n_2mainValue【一般廃棄物処理施設】&#10;有形固定資産減価償却率">
          <a:extLst>
            <a:ext uri="{FF2B5EF4-FFF2-40B4-BE49-F238E27FC236}">
              <a16:creationId xmlns:a16="http://schemas.microsoft.com/office/drawing/2014/main" id="{233B6F1B-EE5D-483A-9A15-B5DCCC3BF0EF}"/>
            </a:ext>
          </a:extLst>
        </xdr:cNvPr>
        <xdr:cNvSpPr txBox="1"/>
      </xdr:nvSpPr>
      <xdr:spPr>
        <a:xfrm>
          <a:off x="12675244" y="5468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32</xdr:row>
      <xdr:rowOff>11266</xdr:rowOff>
    </xdr:from>
    <xdr:ext cx="340478" cy="259045"/>
    <xdr:sp macro="" textlink="">
      <xdr:nvSpPr>
        <xdr:cNvPr id="554" name="n_3mainValue【一般廃棄物処理施設】&#10;有形固定資産減価償却率">
          <a:extLst>
            <a:ext uri="{FF2B5EF4-FFF2-40B4-BE49-F238E27FC236}">
              <a16:creationId xmlns:a16="http://schemas.microsoft.com/office/drawing/2014/main" id="{AD3F407A-A702-43D4-B01C-BA434ED0C790}"/>
            </a:ext>
          </a:extLst>
        </xdr:cNvPr>
        <xdr:cNvSpPr txBox="1"/>
      </xdr:nvSpPr>
      <xdr:spPr>
        <a:xfrm>
          <a:off x="11910001" y="5375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94541</xdr:rowOff>
    </xdr:from>
    <xdr:ext cx="405111" cy="259045"/>
    <xdr:sp macro="" textlink="">
      <xdr:nvSpPr>
        <xdr:cNvPr id="555" name="n_4mainValue【一般廃棄物処理施設】&#10;有形固定資産減価償却率">
          <a:extLst>
            <a:ext uri="{FF2B5EF4-FFF2-40B4-BE49-F238E27FC236}">
              <a16:creationId xmlns:a16="http://schemas.microsoft.com/office/drawing/2014/main" id="{6457468C-0625-4329-BB21-6FF0CA178378}"/>
            </a:ext>
          </a:extLst>
        </xdr:cNvPr>
        <xdr:cNvSpPr txBox="1"/>
      </xdr:nvSpPr>
      <xdr:spPr>
        <a:xfrm>
          <a:off x="11102984" y="5626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6" name="正方形/長方形 555">
          <a:extLst>
            <a:ext uri="{FF2B5EF4-FFF2-40B4-BE49-F238E27FC236}">
              <a16:creationId xmlns:a16="http://schemas.microsoft.com/office/drawing/2014/main" id="{8749DF06-B18C-445C-93CC-D7F9B1B054FB}"/>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7" name="正方形/長方形 556">
          <a:extLst>
            <a:ext uri="{FF2B5EF4-FFF2-40B4-BE49-F238E27FC236}">
              <a16:creationId xmlns:a16="http://schemas.microsoft.com/office/drawing/2014/main" id="{FD9EA254-B6F8-4B2C-91F8-188E9EF53403}"/>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8" name="正方形/長方形 557">
          <a:extLst>
            <a:ext uri="{FF2B5EF4-FFF2-40B4-BE49-F238E27FC236}">
              <a16:creationId xmlns:a16="http://schemas.microsoft.com/office/drawing/2014/main" id="{6FFF74D7-7A49-4220-B630-D22BCA254CBB}"/>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9" name="正方形/長方形 558">
          <a:extLst>
            <a:ext uri="{FF2B5EF4-FFF2-40B4-BE49-F238E27FC236}">
              <a16:creationId xmlns:a16="http://schemas.microsoft.com/office/drawing/2014/main" id="{5B628A16-A9CE-47ED-87AE-64D14F14AF0C}"/>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0" name="正方形/長方形 559">
          <a:extLst>
            <a:ext uri="{FF2B5EF4-FFF2-40B4-BE49-F238E27FC236}">
              <a16:creationId xmlns:a16="http://schemas.microsoft.com/office/drawing/2014/main" id="{B7F74ED3-99E1-4730-8C22-2127021D4E2A}"/>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1" name="正方形/長方形 560">
          <a:extLst>
            <a:ext uri="{FF2B5EF4-FFF2-40B4-BE49-F238E27FC236}">
              <a16:creationId xmlns:a16="http://schemas.microsoft.com/office/drawing/2014/main" id="{E643BF2B-2691-4692-AAA9-AAC399A248B5}"/>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2" name="正方形/長方形 561">
          <a:extLst>
            <a:ext uri="{FF2B5EF4-FFF2-40B4-BE49-F238E27FC236}">
              <a16:creationId xmlns:a16="http://schemas.microsoft.com/office/drawing/2014/main" id="{B911C67B-7BAD-4598-A1EE-F6F10BC8A571}"/>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3" name="正方形/長方形 562">
          <a:extLst>
            <a:ext uri="{FF2B5EF4-FFF2-40B4-BE49-F238E27FC236}">
              <a16:creationId xmlns:a16="http://schemas.microsoft.com/office/drawing/2014/main" id="{20302478-6758-41EB-935D-85F53B557C05}"/>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4" name="テキスト ボックス 563">
          <a:extLst>
            <a:ext uri="{FF2B5EF4-FFF2-40B4-BE49-F238E27FC236}">
              <a16:creationId xmlns:a16="http://schemas.microsoft.com/office/drawing/2014/main" id="{424197AE-2A3E-4C5E-8EF1-0B6BAC697B68}"/>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5" name="直線コネクタ 564">
          <a:extLst>
            <a:ext uri="{FF2B5EF4-FFF2-40B4-BE49-F238E27FC236}">
              <a16:creationId xmlns:a16="http://schemas.microsoft.com/office/drawing/2014/main" id="{B171E808-C26E-430C-8D49-C44E31381580}"/>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6" name="直線コネクタ 565">
          <a:extLst>
            <a:ext uri="{FF2B5EF4-FFF2-40B4-BE49-F238E27FC236}">
              <a16:creationId xmlns:a16="http://schemas.microsoft.com/office/drawing/2014/main" id="{D5BE506A-1EB8-429C-948C-6E547A4CE381}"/>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7" name="テキスト ボックス 566">
          <a:extLst>
            <a:ext uri="{FF2B5EF4-FFF2-40B4-BE49-F238E27FC236}">
              <a16:creationId xmlns:a16="http://schemas.microsoft.com/office/drawing/2014/main" id="{CDEFCF8C-1CB9-46A5-9ADC-97BE9B660121}"/>
            </a:ext>
          </a:extLst>
        </xdr:cNvPr>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8" name="直線コネクタ 567">
          <a:extLst>
            <a:ext uri="{FF2B5EF4-FFF2-40B4-BE49-F238E27FC236}">
              <a16:creationId xmlns:a16="http://schemas.microsoft.com/office/drawing/2014/main" id="{87AEAC96-F718-4DEF-9D78-C528417573AE}"/>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9" name="テキスト ボックス 568">
          <a:extLst>
            <a:ext uri="{FF2B5EF4-FFF2-40B4-BE49-F238E27FC236}">
              <a16:creationId xmlns:a16="http://schemas.microsoft.com/office/drawing/2014/main" id="{843EC497-F41C-4ABC-B061-2E2A25B63A86}"/>
            </a:ext>
          </a:extLst>
        </xdr:cNvPr>
        <xdr:cNvSpPr txBox="1"/>
      </xdr:nvSpPr>
      <xdr:spPr>
        <a:xfrm>
          <a:off x="1558946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70" name="直線コネクタ 569">
          <a:extLst>
            <a:ext uri="{FF2B5EF4-FFF2-40B4-BE49-F238E27FC236}">
              <a16:creationId xmlns:a16="http://schemas.microsoft.com/office/drawing/2014/main" id="{F218207E-231A-4A25-8959-6C760B6DCF3B}"/>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71" name="テキスト ボックス 570">
          <a:extLst>
            <a:ext uri="{FF2B5EF4-FFF2-40B4-BE49-F238E27FC236}">
              <a16:creationId xmlns:a16="http://schemas.microsoft.com/office/drawing/2014/main" id="{C6290038-FE5C-404F-ACEA-4BF00A7F221F}"/>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2" name="直線コネクタ 571">
          <a:extLst>
            <a:ext uri="{FF2B5EF4-FFF2-40B4-BE49-F238E27FC236}">
              <a16:creationId xmlns:a16="http://schemas.microsoft.com/office/drawing/2014/main" id="{17B1F048-2D3F-43FC-8694-D0AAA2843629}"/>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3" name="テキスト ボックス 572">
          <a:extLst>
            <a:ext uri="{FF2B5EF4-FFF2-40B4-BE49-F238E27FC236}">
              <a16:creationId xmlns:a16="http://schemas.microsoft.com/office/drawing/2014/main" id="{1DA41EED-46F4-4A84-93CF-85935F51DC7D}"/>
            </a:ext>
          </a:extLst>
        </xdr:cNvPr>
        <xdr:cNvSpPr txBox="1"/>
      </xdr:nvSpPr>
      <xdr:spPr>
        <a:xfrm>
          <a:off x="1558946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4" name="直線コネクタ 573">
          <a:extLst>
            <a:ext uri="{FF2B5EF4-FFF2-40B4-BE49-F238E27FC236}">
              <a16:creationId xmlns:a16="http://schemas.microsoft.com/office/drawing/2014/main" id="{91621F52-B9D1-42A8-A6D9-62EA6F160EC9}"/>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5" name="テキスト ボックス 574">
          <a:extLst>
            <a:ext uri="{FF2B5EF4-FFF2-40B4-BE49-F238E27FC236}">
              <a16:creationId xmlns:a16="http://schemas.microsoft.com/office/drawing/2014/main" id="{04B1A9A0-ADD7-4465-9263-84AA844A7A0A}"/>
            </a:ext>
          </a:extLst>
        </xdr:cNvPr>
        <xdr:cNvSpPr txBox="1"/>
      </xdr:nvSpPr>
      <xdr:spPr>
        <a:xfrm>
          <a:off x="1558946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6" name="直線コネクタ 575">
          <a:extLst>
            <a:ext uri="{FF2B5EF4-FFF2-40B4-BE49-F238E27FC236}">
              <a16:creationId xmlns:a16="http://schemas.microsoft.com/office/drawing/2014/main" id="{F3CD7930-92E3-4147-BF39-70BC11714D09}"/>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7" name="テキスト ボックス 576">
          <a:extLst>
            <a:ext uri="{FF2B5EF4-FFF2-40B4-BE49-F238E27FC236}">
              <a16:creationId xmlns:a16="http://schemas.microsoft.com/office/drawing/2014/main" id="{F886B552-48B4-4556-B4C6-9DAAC44F61E2}"/>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8" name="【一般廃棄物処理施設】&#10;一人当たり有形固定資産（償却資産）額グラフ枠">
          <a:extLst>
            <a:ext uri="{FF2B5EF4-FFF2-40B4-BE49-F238E27FC236}">
              <a16:creationId xmlns:a16="http://schemas.microsoft.com/office/drawing/2014/main" id="{961D0DD9-4EBF-490A-927B-8AC1AD24D8D7}"/>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66755</xdr:rowOff>
    </xdr:from>
    <xdr:to>
      <xdr:col>116</xdr:col>
      <xdr:colOff>62864</xdr:colOff>
      <xdr:row>42</xdr:row>
      <xdr:rowOff>31779</xdr:rowOff>
    </xdr:to>
    <xdr:cxnSp macro="">
      <xdr:nvCxnSpPr>
        <xdr:cNvPr id="579" name="直線コネクタ 578">
          <a:extLst>
            <a:ext uri="{FF2B5EF4-FFF2-40B4-BE49-F238E27FC236}">
              <a16:creationId xmlns:a16="http://schemas.microsoft.com/office/drawing/2014/main" id="{4EF18DDE-307F-474F-99C2-5DF5B220040F}"/>
            </a:ext>
          </a:extLst>
        </xdr:cNvPr>
        <xdr:cNvCxnSpPr/>
      </xdr:nvCxnSpPr>
      <xdr:spPr>
        <a:xfrm flipV="1">
          <a:off x="19509104" y="5766515"/>
          <a:ext cx="0" cy="1306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35606</xdr:rowOff>
    </xdr:from>
    <xdr:ext cx="469744" cy="259045"/>
    <xdr:sp macro="" textlink="">
      <xdr:nvSpPr>
        <xdr:cNvPr id="580" name="【一般廃棄物処理施設】&#10;一人当たり有形固定資産（償却資産）額最小値テキスト">
          <a:extLst>
            <a:ext uri="{FF2B5EF4-FFF2-40B4-BE49-F238E27FC236}">
              <a16:creationId xmlns:a16="http://schemas.microsoft.com/office/drawing/2014/main" id="{5A36266F-282C-4CDC-8105-1CB6AD128E34}"/>
            </a:ext>
          </a:extLst>
        </xdr:cNvPr>
        <xdr:cNvSpPr txBox="1"/>
      </xdr:nvSpPr>
      <xdr:spPr>
        <a:xfrm>
          <a:off x="19547840" y="7076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31779</xdr:rowOff>
    </xdr:from>
    <xdr:to>
      <xdr:col>116</xdr:col>
      <xdr:colOff>152400</xdr:colOff>
      <xdr:row>42</xdr:row>
      <xdr:rowOff>31779</xdr:rowOff>
    </xdr:to>
    <xdr:cxnSp macro="">
      <xdr:nvCxnSpPr>
        <xdr:cNvPr id="581" name="直線コネクタ 580">
          <a:extLst>
            <a:ext uri="{FF2B5EF4-FFF2-40B4-BE49-F238E27FC236}">
              <a16:creationId xmlns:a16="http://schemas.microsoft.com/office/drawing/2014/main" id="{2C39E6EA-B435-4F71-A38F-69B4D1C90180}"/>
            </a:ext>
          </a:extLst>
        </xdr:cNvPr>
        <xdr:cNvCxnSpPr/>
      </xdr:nvCxnSpPr>
      <xdr:spPr>
        <a:xfrm>
          <a:off x="19443700" y="70726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13432</xdr:rowOff>
    </xdr:from>
    <xdr:ext cx="599010" cy="259045"/>
    <xdr:sp macro="" textlink="">
      <xdr:nvSpPr>
        <xdr:cNvPr id="582" name="【一般廃棄物処理施設】&#10;一人当たり有形固定資産（償却資産）額最大値テキスト">
          <a:extLst>
            <a:ext uri="{FF2B5EF4-FFF2-40B4-BE49-F238E27FC236}">
              <a16:creationId xmlns:a16="http://schemas.microsoft.com/office/drawing/2014/main" id="{71D1B282-E367-495D-B3B8-1105F2592F27}"/>
            </a:ext>
          </a:extLst>
        </xdr:cNvPr>
        <xdr:cNvSpPr txBox="1"/>
      </xdr:nvSpPr>
      <xdr:spPr>
        <a:xfrm>
          <a:off x="19547840" y="5545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66755</xdr:rowOff>
    </xdr:from>
    <xdr:to>
      <xdr:col>116</xdr:col>
      <xdr:colOff>152400</xdr:colOff>
      <xdr:row>34</xdr:row>
      <xdr:rowOff>66755</xdr:rowOff>
    </xdr:to>
    <xdr:cxnSp macro="">
      <xdr:nvCxnSpPr>
        <xdr:cNvPr id="583" name="直線コネクタ 582">
          <a:extLst>
            <a:ext uri="{FF2B5EF4-FFF2-40B4-BE49-F238E27FC236}">
              <a16:creationId xmlns:a16="http://schemas.microsoft.com/office/drawing/2014/main" id="{5B200E91-2DCC-4E84-A686-2432F869BC5F}"/>
            </a:ext>
          </a:extLst>
        </xdr:cNvPr>
        <xdr:cNvCxnSpPr/>
      </xdr:nvCxnSpPr>
      <xdr:spPr>
        <a:xfrm>
          <a:off x="19443700" y="57665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109493</xdr:rowOff>
    </xdr:from>
    <xdr:ext cx="534377" cy="259045"/>
    <xdr:sp macro="" textlink="">
      <xdr:nvSpPr>
        <xdr:cNvPr id="584" name="【一般廃棄物処理施設】&#10;一人当たり有形固定資産（償却資産）額平均値テキスト">
          <a:extLst>
            <a:ext uri="{FF2B5EF4-FFF2-40B4-BE49-F238E27FC236}">
              <a16:creationId xmlns:a16="http://schemas.microsoft.com/office/drawing/2014/main" id="{5AD67C19-3989-4643-A5E8-9AB1E351B809}"/>
            </a:ext>
          </a:extLst>
        </xdr:cNvPr>
        <xdr:cNvSpPr txBox="1"/>
      </xdr:nvSpPr>
      <xdr:spPr>
        <a:xfrm>
          <a:off x="19547840" y="66474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131066</xdr:rowOff>
    </xdr:from>
    <xdr:to>
      <xdr:col>116</xdr:col>
      <xdr:colOff>114300</xdr:colOff>
      <xdr:row>40</xdr:row>
      <xdr:rowOff>61216</xdr:rowOff>
    </xdr:to>
    <xdr:sp macro="" textlink="">
      <xdr:nvSpPr>
        <xdr:cNvPr id="585" name="フローチャート: 判断 584">
          <a:extLst>
            <a:ext uri="{FF2B5EF4-FFF2-40B4-BE49-F238E27FC236}">
              <a16:creationId xmlns:a16="http://schemas.microsoft.com/office/drawing/2014/main" id="{41BC9F87-89AF-47B2-82BD-BBAE96162730}"/>
            </a:ext>
          </a:extLst>
        </xdr:cNvPr>
        <xdr:cNvSpPr/>
      </xdr:nvSpPr>
      <xdr:spPr>
        <a:xfrm>
          <a:off x="19458940" y="66690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131928</xdr:rowOff>
    </xdr:from>
    <xdr:to>
      <xdr:col>112</xdr:col>
      <xdr:colOff>38100</xdr:colOff>
      <xdr:row>40</xdr:row>
      <xdr:rowOff>62078</xdr:rowOff>
    </xdr:to>
    <xdr:sp macro="" textlink="">
      <xdr:nvSpPr>
        <xdr:cNvPr id="586" name="フローチャート: 判断 585">
          <a:extLst>
            <a:ext uri="{FF2B5EF4-FFF2-40B4-BE49-F238E27FC236}">
              <a16:creationId xmlns:a16="http://schemas.microsoft.com/office/drawing/2014/main" id="{E9EDF592-9765-4B3D-816A-EF6D601F87EA}"/>
            </a:ext>
          </a:extLst>
        </xdr:cNvPr>
        <xdr:cNvSpPr/>
      </xdr:nvSpPr>
      <xdr:spPr>
        <a:xfrm>
          <a:off x="18735040" y="66698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134739</xdr:rowOff>
    </xdr:from>
    <xdr:to>
      <xdr:col>107</xdr:col>
      <xdr:colOff>101600</xdr:colOff>
      <xdr:row>40</xdr:row>
      <xdr:rowOff>64889</xdr:rowOff>
    </xdr:to>
    <xdr:sp macro="" textlink="">
      <xdr:nvSpPr>
        <xdr:cNvPr id="587" name="フローチャート: 判断 586">
          <a:extLst>
            <a:ext uri="{FF2B5EF4-FFF2-40B4-BE49-F238E27FC236}">
              <a16:creationId xmlns:a16="http://schemas.microsoft.com/office/drawing/2014/main" id="{8F3A2239-43CB-4E44-B6AE-19014EC3EE0F}"/>
            </a:ext>
          </a:extLst>
        </xdr:cNvPr>
        <xdr:cNvSpPr/>
      </xdr:nvSpPr>
      <xdr:spPr>
        <a:xfrm>
          <a:off x="17937480" y="66726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162945</xdr:rowOff>
    </xdr:from>
    <xdr:to>
      <xdr:col>102</xdr:col>
      <xdr:colOff>165100</xdr:colOff>
      <xdr:row>40</xdr:row>
      <xdr:rowOff>93095</xdr:rowOff>
    </xdr:to>
    <xdr:sp macro="" textlink="">
      <xdr:nvSpPr>
        <xdr:cNvPr id="588" name="フローチャート: 判断 587">
          <a:extLst>
            <a:ext uri="{FF2B5EF4-FFF2-40B4-BE49-F238E27FC236}">
              <a16:creationId xmlns:a16="http://schemas.microsoft.com/office/drawing/2014/main" id="{D80AD9A1-600F-410E-A76E-6CF92E974615}"/>
            </a:ext>
          </a:extLst>
        </xdr:cNvPr>
        <xdr:cNvSpPr/>
      </xdr:nvSpPr>
      <xdr:spPr>
        <a:xfrm>
          <a:off x="17162780" y="6700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101622</xdr:rowOff>
    </xdr:from>
    <xdr:to>
      <xdr:col>98</xdr:col>
      <xdr:colOff>38100</xdr:colOff>
      <xdr:row>40</xdr:row>
      <xdr:rowOff>31772</xdr:rowOff>
    </xdr:to>
    <xdr:sp macro="" textlink="">
      <xdr:nvSpPr>
        <xdr:cNvPr id="589" name="フローチャート: 判断 588">
          <a:extLst>
            <a:ext uri="{FF2B5EF4-FFF2-40B4-BE49-F238E27FC236}">
              <a16:creationId xmlns:a16="http://schemas.microsoft.com/office/drawing/2014/main" id="{CBBDC678-6467-426B-BDAB-044A8BEDFDAE}"/>
            </a:ext>
          </a:extLst>
        </xdr:cNvPr>
        <xdr:cNvSpPr/>
      </xdr:nvSpPr>
      <xdr:spPr>
        <a:xfrm>
          <a:off x="16388080" y="66395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4BE64B7D-8AC3-41FA-B74B-1CC3B6AAA67B}"/>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697F119A-D932-42E8-AAC3-6B8C9954543C}"/>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01B42D98-5E1C-4C91-AB12-061EB1079D7B}"/>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A1C1C7FF-7540-4C8F-945A-0BC12C732606}"/>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663785A4-5251-4CDF-B3CC-948CCD407071}"/>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57568</xdr:rowOff>
    </xdr:from>
    <xdr:to>
      <xdr:col>116</xdr:col>
      <xdr:colOff>114300</xdr:colOff>
      <xdr:row>38</xdr:row>
      <xdr:rowOff>159168</xdr:rowOff>
    </xdr:to>
    <xdr:sp macro="" textlink="">
      <xdr:nvSpPr>
        <xdr:cNvPr id="595" name="楕円 594">
          <a:extLst>
            <a:ext uri="{FF2B5EF4-FFF2-40B4-BE49-F238E27FC236}">
              <a16:creationId xmlns:a16="http://schemas.microsoft.com/office/drawing/2014/main" id="{1D5775AA-90AE-44A5-A2FA-306B3BCE1FB0}"/>
            </a:ext>
          </a:extLst>
        </xdr:cNvPr>
        <xdr:cNvSpPr/>
      </xdr:nvSpPr>
      <xdr:spPr>
        <a:xfrm>
          <a:off x="19458940" y="6427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80445</xdr:rowOff>
    </xdr:from>
    <xdr:ext cx="599010" cy="259045"/>
    <xdr:sp macro="" textlink="">
      <xdr:nvSpPr>
        <xdr:cNvPr id="596" name="【一般廃棄物処理施設】&#10;一人当たり有形固定資産（償却資産）額該当値テキスト">
          <a:extLst>
            <a:ext uri="{FF2B5EF4-FFF2-40B4-BE49-F238E27FC236}">
              <a16:creationId xmlns:a16="http://schemas.microsoft.com/office/drawing/2014/main" id="{8EB2F59F-3407-45CD-ADBD-E0A777BA7061}"/>
            </a:ext>
          </a:extLst>
        </xdr:cNvPr>
        <xdr:cNvSpPr txBox="1"/>
      </xdr:nvSpPr>
      <xdr:spPr>
        <a:xfrm>
          <a:off x="19547840" y="6283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78801</xdr:rowOff>
    </xdr:from>
    <xdr:to>
      <xdr:col>112</xdr:col>
      <xdr:colOff>38100</xdr:colOff>
      <xdr:row>39</xdr:row>
      <xdr:rowOff>8951</xdr:rowOff>
    </xdr:to>
    <xdr:sp macro="" textlink="">
      <xdr:nvSpPr>
        <xdr:cNvPr id="597" name="楕円 596">
          <a:extLst>
            <a:ext uri="{FF2B5EF4-FFF2-40B4-BE49-F238E27FC236}">
              <a16:creationId xmlns:a16="http://schemas.microsoft.com/office/drawing/2014/main" id="{D5B9E745-6D13-42C1-84CC-8645CC18200A}"/>
            </a:ext>
          </a:extLst>
        </xdr:cNvPr>
        <xdr:cNvSpPr/>
      </xdr:nvSpPr>
      <xdr:spPr>
        <a:xfrm>
          <a:off x="18735040" y="64491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108368</xdr:rowOff>
    </xdr:from>
    <xdr:to>
      <xdr:col>116</xdr:col>
      <xdr:colOff>63500</xdr:colOff>
      <xdr:row>38</xdr:row>
      <xdr:rowOff>129601</xdr:rowOff>
    </xdr:to>
    <xdr:cxnSp macro="">
      <xdr:nvCxnSpPr>
        <xdr:cNvPr id="598" name="直線コネクタ 597">
          <a:extLst>
            <a:ext uri="{FF2B5EF4-FFF2-40B4-BE49-F238E27FC236}">
              <a16:creationId xmlns:a16="http://schemas.microsoft.com/office/drawing/2014/main" id="{0A959C16-39B0-441F-81FA-2C0B5D28867E}"/>
            </a:ext>
          </a:extLst>
        </xdr:cNvPr>
        <xdr:cNvCxnSpPr/>
      </xdr:nvCxnSpPr>
      <xdr:spPr>
        <a:xfrm flipV="1">
          <a:off x="18778220" y="6478688"/>
          <a:ext cx="731520" cy="21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97299</xdr:rowOff>
    </xdr:from>
    <xdr:to>
      <xdr:col>107</xdr:col>
      <xdr:colOff>101600</xdr:colOff>
      <xdr:row>39</xdr:row>
      <xdr:rowOff>27449</xdr:rowOff>
    </xdr:to>
    <xdr:sp macro="" textlink="">
      <xdr:nvSpPr>
        <xdr:cNvPr id="599" name="楕円 598">
          <a:extLst>
            <a:ext uri="{FF2B5EF4-FFF2-40B4-BE49-F238E27FC236}">
              <a16:creationId xmlns:a16="http://schemas.microsoft.com/office/drawing/2014/main" id="{459E3883-F1D5-4D15-9492-0E61588B7498}"/>
            </a:ext>
          </a:extLst>
        </xdr:cNvPr>
        <xdr:cNvSpPr/>
      </xdr:nvSpPr>
      <xdr:spPr>
        <a:xfrm>
          <a:off x="17937480" y="64676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129601</xdr:rowOff>
    </xdr:from>
    <xdr:to>
      <xdr:col>111</xdr:col>
      <xdr:colOff>177800</xdr:colOff>
      <xdr:row>38</xdr:row>
      <xdr:rowOff>148099</xdr:rowOff>
    </xdr:to>
    <xdr:cxnSp macro="">
      <xdr:nvCxnSpPr>
        <xdr:cNvPr id="600" name="直線コネクタ 599">
          <a:extLst>
            <a:ext uri="{FF2B5EF4-FFF2-40B4-BE49-F238E27FC236}">
              <a16:creationId xmlns:a16="http://schemas.microsoft.com/office/drawing/2014/main" id="{8BD7AA8F-7FC1-4368-AD35-2532F16A5182}"/>
            </a:ext>
          </a:extLst>
        </xdr:cNvPr>
        <xdr:cNvCxnSpPr/>
      </xdr:nvCxnSpPr>
      <xdr:spPr>
        <a:xfrm flipV="1">
          <a:off x="17988280" y="6499921"/>
          <a:ext cx="789940" cy="18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152665</xdr:rowOff>
    </xdr:from>
    <xdr:to>
      <xdr:col>102</xdr:col>
      <xdr:colOff>165100</xdr:colOff>
      <xdr:row>38</xdr:row>
      <xdr:rowOff>82815</xdr:rowOff>
    </xdr:to>
    <xdr:sp macro="" textlink="">
      <xdr:nvSpPr>
        <xdr:cNvPr id="601" name="楕円 600">
          <a:extLst>
            <a:ext uri="{FF2B5EF4-FFF2-40B4-BE49-F238E27FC236}">
              <a16:creationId xmlns:a16="http://schemas.microsoft.com/office/drawing/2014/main" id="{243DF359-A630-45FB-8237-F7BC5D7A1A6F}"/>
            </a:ext>
          </a:extLst>
        </xdr:cNvPr>
        <xdr:cNvSpPr/>
      </xdr:nvSpPr>
      <xdr:spPr>
        <a:xfrm>
          <a:off x="17162780" y="63553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32015</xdr:rowOff>
    </xdr:from>
    <xdr:to>
      <xdr:col>107</xdr:col>
      <xdr:colOff>50800</xdr:colOff>
      <xdr:row>38</xdr:row>
      <xdr:rowOff>148099</xdr:rowOff>
    </xdr:to>
    <xdr:cxnSp macro="">
      <xdr:nvCxnSpPr>
        <xdr:cNvPr id="602" name="直線コネクタ 601">
          <a:extLst>
            <a:ext uri="{FF2B5EF4-FFF2-40B4-BE49-F238E27FC236}">
              <a16:creationId xmlns:a16="http://schemas.microsoft.com/office/drawing/2014/main" id="{4104082C-BCAE-49FE-929C-D327F4B5DEEE}"/>
            </a:ext>
          </a:extLst>
        </xdr:cNvPr>
        <xdr:cNvCxnSpPr/>
      </xdr:nvCxnSpPr>
      <xdr:spPr>
        <a:xfrm>
          <a:off x="17213580" y="6402335"/>
          <a:ext cx="774700" cy="116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96913</xdr:rowOff>
    </xdr:from>
    <xdr:to>
      <xdr:col>98</xdr:col>
      <xdr:colOff>38100</xdr:colOff>
      <xdr:row>41</xdr:row>
      <xdr:rowOff>27063</xdr:rowOff>
    </xdr:to>
    <xdr:sp macro="" textlink="">
      <xdr:nvSpPr>
        <xdr:cNvPr id="603" name="楕円 602">
          <a:extLst>
            <a:ext uri="{FF2B5EF4-FFF2-40B4-BE49-F238E27FC236}">
              <a16:creationId xmlns:a16="http://schemas.microsoft.com/office/drawing/2014/main" id="{4885AAF8-400A-4A80-B8CE-FD5EA00B99CE}"/>
            </a:ext>
          </a:extLst>
        </xdr:cNvPr>
        <xdr:cNvSpPr/>
      </xdr:nvSpPr>
      <xdr:spPr>
        <a:xfrm>
          <a:off x="16388080" y="68025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32015</xdr:rowOff>
    </xdr:from>
    <xdr:to>
      <xdr:col>102</xdr:col>
      <xdr:colOff>114300</xdr:colOff>
      <xdr:row>40</xdr:row>
      <xdr:rowOff>147713</xdr:rowOff>
    </xdr:to>
    <xdr:cxnSp macro="">
      <xdr:nvCxnSpPr>
        <xdr:cNvPr id="604" name="直線コネクタ 603">
          <a:extLst>
            <a:ext uri="{FF2B5EF4-FFF2-40B4-BE49-F238E27FC236}">
              <a16:creationId xmlns:a16="http://schemas.microsoft.com/office/drawing/2014/main" id="{958B0660-6489-4355-8528-07BE910B3991}"/>
            </a:ext>
          </a:extLst>
        </xdr:cNvPr>
        <xdr:cNvCxnSpPr/>
      </xdr:nvCxnSpPr>
      <xdr:spPr>
        <a:xfrm flipV="1">
          <a:off x="16431260" y="6402335"/>
          <a:ext cx="782320" cy="450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53205</xdr:rowOff>
    </xdr:from>
    <xdr:ext cx="534377" cy="259045"/>
    <xdr:sp macro="" textlink="">
      <xdr:nvSpPr>
        <xdr:cNvPr id="605" name="n_1aveValue【一般廃棄物処理施設】&#10;一人当たり有形固定資産（償却資産）額">
          <a:extLst>
            <a:ext uri="{FF2B5EF4-FFF2-40B4-BE49-F238E27FC236}">
              <a16:creationId xmlns:a16="http://schemas.microsoft.com/office/drawing/2014/main" id="{636045C1-4C00-47DC-A6A8-C728727BA9C0}"/>
            </a:ext>
          </a:extLst>
        </xdr:cNvPr>
        <xdr:cNvSpPr txBox="1"/>
      </xdr:nvSpPr>
      <xdr:spPr>
        <a:xfrm>
          <a:off x="18528811" y="6758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56016</xdr:rowOff>
    </xdr:from>
    <xdr:ext cx="534377" cy="259045"/>
    <xdr:sp macro="" textlink="">
      <xdr:nvSpPr>
        <xdr:cNvPr id="606" name="n_2aveValue【一般廃棄物処理施設】&#10;一人当たり有形固定資産（償却資産）額">
          <a:extLst>
            <a:ext uri="{FF2B5EF4-FFF2-40B4-BE49-F238E27FC236}">
              <a16:creationId xmlns:a16="http://schemas.microsoft.com/office/drawing/2014/main" id="{909DE00B-71BD-430F-B9EB-1AB2D3AF8B56}"/>
            </a:ext>
          </a:extLst>
        </xdr:cNvPr>
        <xdr:cNvSpPr txBox="1"/>
      </xdr:nvSpPr>
      <xdr:spPr>
        <a:xfrm>
          <a:off x="17766811" y="6761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84222</xdr:rowOff>
    </xdr:from>
    <xdr:ext cx="534377" cy="259045"/>
    <xdr:sp macro="" textlink="">
      <xdr:nvSpPr>
        <xdr:cNvPr id="607" name="n_3aveValue【一般廃棄物処理施設】&#10;一人当たり有形固定資産（償却資産）額">
          <a:extLst>
            <a:ext uri="{FF2B5EF4-FFF2-40B4-BE49-F238E27FC236}">
              <a16:creationId xmlns:a16="http://schemas.microsoft.com/office/drawing/2014/main" id="{4871DE57-5EC1-4EF7-8CAE-816DB5DE94B1}"/>
            </a:ext>
          </a:extLst>
        </xdr:cNvPr>
        <xdr:cNvSpPr txBox="1"/>
      </xdr:nvSpPr>
      <xdr:spPr>
        <a:xfrm>
          <a:off x="16969251" y="6789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48299</xdr:rowOff>
    </xdr:from>
    <xdr:ext cx="599010" cy="259045"/>
    <xdr:sp macro="" textlink="">
      <xdr:nvSpPr>
        <xdr:cNvPr id="608" name="n_4aveValue【一般廃棄物処理施設】&#10;一人当たり有形固定資産（償却資産）額">
          <a:extLst>
            <a:ext uri="{FF2B5EF4-FFF2-40B4-BE49-F238E27FC236}">
              <a16:creationId xmlns:a16="http://schemas.microsoft.com/office/drawing/2014/main" id="{CF5181E4-43E3-4FAB-9FD1-2BF5BE02C866}"/>
            </a:ext>
          </a:extLst>
        </xdr:cNvPr>
        <xdr:cNvSpPr txBox="1"/>
      </xdr:nvSpPr>
      <xdr:spPr>
        <a:xfrm>
          <a:off x="16162235" y="6418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25478</xdr:rowOff>
    </xdr:from>
    <xdr:ext cx="599010" cy="259045"/>
    <xdr:sp macro="" textlink="">
      <xdr:nvSpPr>
        <xdr:cNvPr id="609" name="n_1mainValue【一般廃棄物処理施設】&#10;一人当たり有形固定資産（償却資産）額">
          <a:extLst>
            <a:ext uri="{FF2B5EF4-FFF2-40B4-BE49-F238E27FC236}">
              <a16:creationId xmlns:a16="http://schemas.microsoft.com/office/drawing/2014/main" id="{2F6E6B73-486A-4159-967D-B26228DB888D}"/>
            </a:ext>
          </a:extLst>
        </xdr:cNvPr>
        <xdr:cNvSpPr txBox="1"/>
      </xdr:nvSpPr>
      <xdr:spPr>
        <a:xfrm>
          <a:off x="18496495" y="6228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43975</xdr:rowOff>
    </xdr:from>
    <xdr:ext cx="599010" cy="259045"/>
    <xdr:sp macro="" textlink="">
      <xdr:nvSpPr>
        <xdr:cNvPr id="610" name="n_2mainValue【一般廃棄物処理施設】&#10;一人当たり有形固定資産（償却資産）額">
          <a:extLst>
            <a:ext uri="{FF2B5EF4-FFF2-40B4-BE49-F238E27FC236}">
              <a16:creationId xmlns:a16="http://schemas.microsoft.com/office/drawing/2014/main" id="{342468A6-4F6C-4809-B24F-FDCC6E279E25}"/>
            </a:ext>
          </a:extLst>
        </xdr:cNvPr>
        <xdr:cNvSpPr txBox="1"/>
      </xdr:nvSpPr>
      <xdr:spPr>
        <a:xfrm>
          <a:off x="17734495" y="6246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99342</xdr:rowOff>
    </xdr:from>
    <xdr:ext cx="599010" cy="259045"/>
    <xdr:sp macro="" textlink="">
      <xdr:nvSpPr>
        <xdr:cNvPr id="611" name="n_3mainValue【一般廃棄物処理施設】&#10;一人当たり有形固定資産（償却資産）額">
          <a:extLst>
            <a:ext uri="{FF2B5EF4-FFF2-40B4-BE49-F238E27FC236}">
              <a16:creationId xmlns:a16="http://schemas.microsoft.com/office/drawing/2014/main" id="{3DC09364-4439-42D3-98C6-726AF47819E8}"/>
            </a:ext>
          </a:extLst>
        </xdr:cNvPr>
        <xdr:cNvSpPr txBox="1"/>
      </xdr:nvSpPr>
      <xdr:spPr>
        <a:xfrm>
          <a:off x="16936935" y="6134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18190</xdr:rowOff>
    </xdr:from>
    <xdr:ext cx="534377" cy="259045"/>
    <xdr:sp macro="" textlink="">
      <xdr:nvSpPr>
        <xdr:cNvPr id="612" name="n_4mainValue【一般廃棄物処理施設】&#10;一人当たり有形固定資産（償却資産）額">
          <a:extLst>
            <a:ext uri="{FF2B5EF4-FFF2-40B4-BE49-F238E27FC236}">
              <a16:creationId xmlns:a16="http://schemas.microsoft.com/office/drawing/2014/main" id="{8B582C3F-3E86-4DD4-98B4-6EEC2EADFB39}"/>
            </a:ext>
          </a:extLst>
        </xdr:cNvPr>
        <xdr:cNvSpPr txBox="1"/>
      </xdr:nvSpPr>
      <xdr:spPr>
        <a:xfrm>
          <a:off x="16194551" y="6891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3" name="正方形/長方形 612">
          <a:extLst>
            <a:ext uri="{FF2B5EF4-FFF2-40B4-BE49-F238E27FC236}">
              <a16:creationId xmlns:a16="http://schemas.microsoft.com/office/drawing/2014/main" id="{CA4CF6BC-9992-4A1F-84C3-90DA1CA4DEAF}"/>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4" name="正方形/長方形 613">
          <a:extLst>
            <a:ext uri="{FF2B5EF4-FFF2-40B4-BE49-F238E27FC236}">
              <a16:creationId xmlns:a16="http://schemas.microsoft.com/office/drawing/2014/main" id="{9A45E077-2424-42B9-ABA1-B3521D73A9C2}"/>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5" name="正方形/長方形 614">
          <a:extLst>
            <a:ext uri="{FF2B5EF4-FFF2-40B4-BE49-F238E27FC236}">
              <a16:creationId xmlns:a16="http://schemas.microsoft.com/office/drawing/2014/main" id="{5DC46BA2-FB89-4BEA-ABE4-77E144B420EB}"/>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6" name="正方形/長方形 615">
          <a:extLst>
            <a:ext uri="{FF2B5EF4-FFF2-40B4-BE49-F238E27FC236}">
              <a16:creationId xmlns:a16="http://schemas.microsoft.com/office/drawing/2014/main" id="{A175051C-E08A-453D-AAE7-10F2F7A31AC7}"/>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7" name="正方形/長方形 616">
          <a:extLst>
            <a:ext uri="{FF2B5EF4-FFF2-40B4-BE49-F238E27FC236}">
              <a16:creationId xmlns:a16="http://schemas.microsoft.com/office/drawing/2014/main" id="{D9B8C0C6-5575-43A9-B70B-E779F942B9B2}"/>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8" name="正方形/長方形 617">
          <a:extLst>
            <a:ext uri="{FF2B5EF4-FFF2-40B4-BE49-F238E27FC236}">
              <a16:creationId xmlns:a16="http://schemas.microsoft.com/office/drawing/2014/main" id="{E57E2FDB-032E-4B35-9903-C03946F867F9}"/>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9" name="正方形/長方形 618">
          <a:extLst>
            <a:ext uri="{FF2B5EF4-FFF2-40B4-BE49-F238E27FC236}">
              <a16:creationId xmlns:a16="http://schemas.microsoft.com/office/drawing/2014/main" id="{16FF3E5A-2C56-464A-B6D6-098E8B2A6D39}"/>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0" name="正方形/長方形 619">
          <a:extLst>
            <a:ext uri="{FF2B5EF4-FFF2-40B4-BE49-F238E27FC236}">
              <a16:creationId xmlns:a16="http://schemas.microsoft.com/office/drawing/2014/main" id="{9CF71753-89E2-4A0A-848D-D9572BF12C49}"/>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1" name="テキスト ボックス 620">
          <a:extLst>
            <a:ext uri="{FF2B5EF4-FFF2-40B4-BE49-F238E27FC236}">
              <a16:creationId xmlns:a16="http://schemas.microsoft.com/office/drawing/2014/main" id="{602508B2-8A7F-4A24-ADC9-4B167784C6E8}"/>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2" name="直線コネクタ 621">
          <a:extLst>
            <a:ext uri="{FF2B5EF4-FFF2-40B4-BE49-F238E27FC236}">
              <a16:creationId xmlns:a16="http://schemas.microsoft.com/office/drawing/2014/main" id="{A9155BB1-501B-4E2B-AC4A-812EBC29E391}"/>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3" name="テキスト ボックス 622">
          <a:extLst>
            <a:ext uri="{FF2B5EF4-FFF2-40B4-BE49-F238E27FC236}">
              <a16:creationId xmlns:a16="http://schemas.microsoft.com/office/drawing/2014/main" id="{7FE4C407-1CF1-49FD-ADCC-2D4FB1ED7778}"/>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4" name="直線コネクタ 623">
          <a:extLst>
            <a:ext uri="{FF2B5EF4-FFF2-40B4-BE49-F238E27FC236}">
              <a16:creationId xmlns:a16="http://schemas.microsoft.com/office/drawing/2014/main" id="{18020C31-4B2A-4F67-8283-C64B84419A1A}"/>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5" name="テキスト ボックス 624">
          <a:extLst>
            <a:ext uri="{FF2B5EF4-FFF2-40B4-BE49-F238E27FC236}">
              <a16:creationId xmlns:a16="http://schemas.microsoft.com/office/drawing/2014/main" id="{F034343D-A1E4-463A-8289-705C41E14C1A}"/>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6" name="直線コネクタ 625">
          <a:extLst>
            <a:ext uri="{FF2B5EF4-FFF2-40B4-BE49-F238E27FC236}">
              <a16:creationId xmlns:a16="http://schemas.microsoft.com/office/drawing/2014/main" id="{B8D29BAD-A2CD-48F1-8902-8DDA009D44B8}"/>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7" name="テキスト ボックス 626">
          <a:extLst>
            <a:ext uri="{FF2B5EF4-FFF2-40B4-BE49-F238E27FC236}">
              <a16:creationId xmlns:a16="http://schemas.microsoft.com/office/drawing/2014/main" id="{73A7DF2C-29A6-4A6C-95FE-87AE21FFF0C2}"/>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8" name="直線コネクタ 627">
          <a:extLst>
            <a:ext uri="{FF2B5EF4-FFF2-40B4-BE49-F238E27FC236}">
              <a16:creationId xmlns:a16="http://schemas.microsoft.com/office/drawing/2014/main" id="{2FD31273-69A7-4294-8DC9-CC94B05904AF}"/>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9" name="テキスト ボックス 628">
          <a:extLst>
            <a:ext uri="{FF2B5EF4-FFF2-40B4-BE49-F238E27FC236}">
              <a16:creationId xmlns:a16="http://schemas.microsoft.com/office/drawing/2014/main" id="{48B39D83-1494-4EEE-BE42-F611710A52B4}"/>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30" name="直線コネクタ 629">
          <a:extLst>
            <a:ext uri="{FF2B5EF4-FFF2-40B4-BE49-F238E27FC236}">
              <a16:creationId xmlns:a16="http://schemas.microsoft.com/office/drawing/2014/main" id="{D8DD9799-0069-4A08-BF49-53B77AFA0CAE}"/>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31" name="テキスト ボックス 630">
          <a:extLst>
            <a:ext uri="{FF2B5EF4-FFF2-40B4-BE49-F238E27FC236}">
              <a16:creationId xmlns:a16="http://schemas.microsoft.com/office/drawing/2014/main" id="{80280336-1A0C-4801-A9AE-B101524E7D44}"/>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2" name="直線コネクタ 631">
          <a:extLst>
            <a:ext uri="{FF2B5EF4-FFF2-40B4-BE49-F238E27FC236}">
              <a16:creationId xmlns:a16="http://schemas.microsoft.com/office/drawing/2014/main" id="{941FABBE-8965-4FBF-AEB9-CDA2CC33DE3D}"/>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3" name="テキスト ボックス 632">
          <a:extLst>
            <a:ext uri="{FF2B5EF4-FFF2-40B4-BE49-F238E27FC236}">
              <a16:creationId xmlns:a16="http://schemas.microsoft.com/office/drawing/2014/main" id="{30E1879F-7F2E-4F02-8262-F349D68A17E1}"/>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4" name="直線コネクタ 633">
          <a:extLst>
            <a:ext uri="{FF2B5EF4-FFF2-40B4-BE49-F238E27FC236}">
              <a16:creationId xmlns:a16="http://schemas.microsoft.com/office/drawing/2014/main" id="{3874E886-BE71-4069-AC44-4E3CDE8326E0}"/>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5" name="テキスト ボックス 634">
          <a:extLst>
            <a:ext uri="{FF2B5EF4-FFF2-40B4-BE49-F238E27FC236}">
              <a16:creationId xmlns:a16="http://schemas.microsoft.com/office/drawing/2014/main" id="{E194EE00-11ED-4DA4-91B2-96709417E33F}"/>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6" name="【保健センター・保健所】&#10;有形固定資産減価償却率グラフ枠">
          <a:extLst>
            <a:ext uri="{FF2B5EF4-FFF2-40B4-BE49-F238E27FC236}">
              <a16:creationId xmlns:a16="http://schemas.microsoft.com/office/drawing/2014/main" id="{31D271EE-CFE0-4E05-9794-5664A2521F08}"/>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139065</xdr:rowOff>
    </xdr:from>
    <xdr:to>
      <xdr:col>85</xdr:col>
      <xdr:colOff>126364</xdr:colOff>
      <xdr:row>64</xdr:row>
      <xdr:rowOff>51435</xdr:rowOff>
    </xdr:to>
    <xdr:cxnSp macro="">
      <xdr:nvCxnSpPr>
        <xdr:cNvPr id="637" name="直線コネクタ 636">
          <a:extLst>
            <a:ext uri="{FF2B5EF4-FFF2-40B4-BE49-F238E27FC236}">
              <a16:creationId xmlns:a16="http://schemas.microsoft.com/office/drawing/2014/main" id="{EEBDBFE3-0473-428E-8F03-CDD297DE6BC4}"/>
            </a:ext>
          </a:extLst>
        </xdr:cNvPr>
        <xdr:cNvCxnSpPr/>
      </xdr:nvCxnSpPr>
      <xdr:spPr>
        <a:xfrm flipV="1">
          <a:off x="14375764" y="9526905"/>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55262</xdr:rowOff>
    </xdr:from>
    <xdr:ext cx="405111" cy="259045"/>
    <xdr:sp macro="" textlink="">
      <xdr:nvSpPr>
        <xdr:cNvPr id="638" name="【保健センター・保健所】&#10;有形固定資産減価償却率最小値テキスト">
          <a:extLst>
            <a:ext uri="{FF2B5EF4-FFF2-40B4-BE49-F238E27FC236}">
              <a16:creationId xmlns:a16="http://schemas.microsoft.com/office/drawing/2014/main" id="{0D25C7C1-5532-49F0-990D-70DAFF1A89A6}"/>
            </a:ext>
          </a:extLst>
        </xdr:cNvPr>
        <xdr:cNvSpPr txBox="1"/>
      </xdr:nvSpPr>
      <xdr:spPr>
        <a:xfrm>
          <a:off x="14414500" y="1078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51435</xdr:rowOff>
    </xdr:from>
    <xdr:to>
      <xdr:col>86</xdr:col>
      <xdr:colOff>25400</xdr:colOff>
      <xdr:row>64</xdr:row>
      <xdr:rowOff>51435</xdr:rowOff>
    </xdr:to>
    <xdr:cxnSp macro="">
      <xdr:nvCxnSpPr>
        <xdr:cNvPr id="639" name="直線コネクタ 638">
          <a:extLst>
            <a:ext uri="{FF2B5EF4-FFF2-40B4-BE49-F238E27FC236}">
              <a16:creationId xmlns:a16="http://schemas.microsoft.com/office/drawing/2014/main" id="{5E291A9A-365A-4F50-9D9C-146C18BAD15C}"/>
            </a:ext>
          </a:extLst>
        </xdr:cNvPr>
        <xdr:cNvCxnSpPr/>
      </xdr:nvCxnSpPr>
      <xdr:spPr>
        <a:xfrm>
          <a:off x="14287500" y="107803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85742</xdr:rowOff>
    </xdr:from>
    <xdr:ext cx="405111" cy="259045"/>
    <xdr:sp macro="" textlink="">
      <xdr:nvSpPr>
        <xdr:cNvPr id="640" name="【保健センター・保健所】&#10;有形固定資産減価償却率最大値テキスト">
          <a:extLst>
            <a:ext uri="{FF2B5EF4-FFF2-40B4-BE49-F238E27FC236}">
              <a16:creationId xmlns:a16="http://schemas.microsoft.com/office/drawing/2014/main" id="{0BC01332-110D-4379-9CF4-6CADDBCB9F8F}"/>
            </a:ext>
          </a:extLst>
        </xdr:cNvPr>
        <xdr:cNvSpPr txBox="1"/>
      </xdr:nvSpPr>
      <xdr:spPr>
        <a:xfrm>
          <a:off x="14414500" y="9305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139065</xdr:rowOff>
    </xdr:from>
    <xdr:to>
      <xdr:col>86</xdr:col>
      <xdr:colOff>25400</xdr:colOff>
      <xdr:row>56</xdr:row>
      <xdr:rowOff>139065</xdr:rowOff>
    </xdr:to>
    <xdr:cxnSp macro="">
      <xdr:nvCxnSpPr>
        <xdr:cNvPr id="641" name="直線コネクタ 640">
          <a:extLst>
            <a:ext uri="{FF2B5EF4-FFF2-40B4-BE49-F238E27FC236}">
              <a16:creationId xmlns:a16="http://schemas.microsoft.com/office/drawing/2014/main" id="{FE9F007D-A0C4-4ABB-9145-CCC9D667E574}"/>
            </a:ext>
          </a:extLst>
        </xdr:cNvPr>
        <xdr:cNvCxnSpPr/>
      </xdr:nvCxnSpPr>
      <xdr:spPr>
        <a:xfrm>
          <a:off x="14287500" y="95269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151147</xdr:rowOff>
    </xdr:from>
    <xdr:ext cx="405111" cy="259045"/>
    <xdr:sp macro="" textlink="">
      <xdr:nvSpPr>
        <xdr:cNvPr id="642" name="【保健センター・保健所】&#10;有形固定資産減価償却率平均値テキスト">
          <a:extLst>
            <a:ext uri="{FF2B5EF4-FFF2-40B4-BE49-F238E27FC236}">
              <a16:creationId xmlns:a16="http://schemas.microsoft.com/office/drawing/2014/main" id="{1624C92E-C99A-4CA6-BEF0-47E6290E30A0}"/>
            </a:ext>
          </a:extLst>
        </xdr:cNvPr>
        <xdr:cNvSpPr txBox="1"/>
      </xdr:nvSpPr>
      <xdr:spPr>
        <a:xfrm>
          <a:off x="14414500" y="9874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128270</xdr:rowOff>
    </xdr:from>
    <xdr:to>
      <xdr:col>85</xdr:col>
      <xdr:colOff>177800</xdr:colOff>
      <xdr:row>60</xdr:row>
      <xdr:rowOff>58420</xdr:rowOff>
    </xdr:to>
    <xdr:sp macro="" textlink="">
      <xdr:nvSpPr>
        <xdr:cNvPr id="643" name="フローチャート: 判断 642">
          <a:extLst>
            <a:ext uri="{FF2B5EF4-FFF2-40B4-BE49-F238E27FC236}">
              <a16:creationId xmlns:a16="http://schemas.microsoft.com/office/drawing/2014/main" id="{EAC687EA-0361-4DA3-81D7-70ECA7FB1386}"/>
            </a:ext>
          </a:extLst>
        </xdr:cNvPr>
        <xdr:cNvSpPr/>
      </xdr:nvSpPr>
      <xdr:spPr>
        <a:xfrm>
          <a:off x="14325600" y="100190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99695</xdr:rowOff>
    </xdr:from>
    <xdr:to>
      <xdr:col>81</xdr:col>
      <xdr:colOff>101600</xdr:colOff>
      <xdr:row>60</xdr:row>
      <xdr:rowOff>29845</xdr:rowOff>
    </xdr:to>
    <xdr:sp macro="" textlink="">
      <xdr:nvSpPr>
        <xdr:cNvPr id="644" name="フローチャート: 判断 643">
          <a:extLst>
            <a:ext uri="{FF2B5EF4-FFF2-40B4-BE49-F238E27FC236}">
              <a16:creationId xmlns:a16="http://schemas.microsoft.com/office/drawing/2014/main" id="{47DDE6F9-DC33-43E1-8F84-61F608A0B040}"/>
            </a:ext>
          </a:extLst>
        </xdr:cNvPr>
        <xdr:cNvSpPr/>
      </xdr:nvSpPr>
      <xdr:spPr>
        <a:xfrm>
          <a:off x="13578840" y="99904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80645</xdr:rowOff>
    </xdr:from>
    <xdr:to>
      <xdr:col>76</xdr:col>
      <xdr:colOff>165100</xdr:colOff>
      <xdr:row>60</xdr:row>
      <xdr:rowOff>10795</xdr:rowOff>
    </xdr:to>
    <xdr:sp macro="" textlink="">
      <xdr:nvSpPr>
        <xdr:cNvPr id="645" name="フローチャート: 判断 644">
          <a:extLst>
            <a:ext uri="{FF2B5EF4-FFF2-40B4-BE49-F238E27FC236}">
              <a16:creationId xmlns:a16="http://schemas.microsoft.com/office/drawing/2014/main" id="{2C0209E3-FE6E-4B92-9652-93E506CF4C77}"/>
            </a:ext>
          </a:extLst>
        </xdr:cNvPr>
        <xdr:cNvSpPr/>
      </xdr:nvSpPr>
      <xdr:spPr>
        <a:xfrm>
          <a:off x="12804140" y="99714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48260</xdr:rowOff>
    </xdr:from>
    <xdr:to>
      <xdr:col>72</xdr:col>
      <xdr:colOff>38100</xdr:colOff>
      <xdr:row>59</xdr:row>
      <xdr:rowOff>149860</xdr:rowOff>
    </xdr:to>
    <xdr:sp macro="" textlink="">
      <xdr:nvSpPr>
        <xdr:cNvPr id="646" name="フローチャート: 判断 645">
          <a:extLst>
            <a:ext uri="{FF2B5EF4-FFF2-40B4-BE49-F238E27FC236}">
              <a16:creationId xmlns:a16="http://schemas.microsoft.com/office/drawing/2014/main" id="{9AFBE72B-7D1F-4E3E-877E-2BDC2580DCF1}"/>
            </a:ext>
          </a:extLst>
        </xdr:cNvPr>
        <xdr:cNvSpPr/>
      </xdr:nvSpPr>
      <xdr:spPr>
        <a:xfrm>
          <a:off x="12029440" y="99390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42545</xdr:rowOff>
    </xdr:from>
    <xdr:to>
      <xdr:col>67</xdr:col>
      <xdr:colOff>101600</xdr:colOff>
      <xdr:row>59</xdr:row>
      <xdr:rowOff>144145</xdr:rowOff>
    </xdr:to>
    <xdr:sp macro="" textlink="">
      <xdr:nvSpPr>
        <xdr:cNvPr id="647" name="フローチャート: 判断 646">
          <a:extLst>
            <a:ext uri="{FF2B5EF4-FFF2-40B4-BE49-F238E27FC236}">
              <a16:creationId xmlns:a16="http://schemas.microsoft.com/office/drawing/2014/main" id="{1CF66953-CA60-45ED-8377-CD7DE24CD4C1}"/>
            </a:ext>
          </a:extLst>
        </xdr:cNvPr>
        <xdr:cNvSpPr/>
      </xdr:nvSpPr>
      <xdr:spPr>
        <a:xfrm>
          <a:off x="11231880" y="9933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D3D1323D-9E7E-4E9F-9FC6-4B254E1468AB}"/>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C02D1571-E7A5-414F-9BF0-37175BEC9669}"/>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CAE67A62-E793-4AD6-B4E1-9B69C505F55E}"/>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D96F0F01-D072-4DE6-9204-BBA26DFB03DD}"/>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CCE1F9B9-A8CD-477C-9885-32C0479F5FDE}"/>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46355</xdr:rowOff>
    </xdr:from>
    <xdr:to>
      <xdr:col>85</xdr:col>
      <xdr:colOff>177800</xdr:colOff>
      <xdr:row>61</xdr:row>
      <xdr:rowOff>147955</xdr:rowOff>
    </xdr:to>
    <xdr:sp macro="" textlink="">
      <xdr:nvSpPr>
        <xdr:cNvPr id="653" name="楕円 652">
          <a:extLst>
            <a:ext uri="{FF2B5EF4-FFF2-40B4-BE49-F238E27FC236}">
              <a16:creationId xmlns:a16="http://schemas.microsoft.com/office/drawing/2014/main" id="{9455721F-DB0B-40DE-A5D6-0653F1F985FB}"/>
            </a:ext>
          </a:extLst>
        </xdr:cNvPr>
        <xdr:cNvSpPr/>
      </xdr:nvSpPr>
      <xdr:spPr>
        <a:xfrm>
          <a:off x="14325600" y="1027239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24782</xdr:rowOff>
    </xdr:from>
    <xdr:ext cx="405111" cy="259045"/>
    <xdr:sp macro="" textlink="">
      <xdr:nvSpPr>
        <xdr:cNvPr id="654" name="【保健センター・保健所】&#10;有形固定資産減価償却率該当値テキスト">
          <a:extLst>
            <a:ext uri="{FF2B5EF4-FFF2-40B4-BE49-F238E27FC236}">
              <a16:creationId xmlns:a16="http://schemas.microsoft.com/office/drawing/2014/main" id="{C4A30990-090F-4C57-945F-BD5D9FB192B0}"/>
            </a:ext>
          </a:extLst>
        </xdr:cNvPr>
        <xdr:cNvSpPr txBox="1"/>
      </xdr:nvSpPr>
      <xdr:spPr>
        <a:xfrm>
          <a:off x="14414500" y="1025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10160</xdr:rowOff>
    </xdr:from>
    <xdr:to>
      <xdr:col>81</xdr:col>
      <xdr:colOff>101600</xdr:colOff>
      <xdr:row>61</xdr:row>
      <xdr:rowOff>111760</xdr:rowOff>
    </xdr:to>
    <xdr:sp macro="" textlink="">
      <xdr:nvSpPr>
        <xdr:cNvPr id="655" name="楕円 654">
          <a:extLst>
            <a:ext uri="{FF2B5EF4-FFF2-40B4-BE49-F238E27FC236}">
              <a16:creationId xmlns:a16="http://schemas.microsoft.com/office/drawing/2014/main" id="{DE786F13-E06F-4087-9D27-E02B89D33566}"/>
            </a:ext>
          </a:extLst>
        </xdr:cNvPr>
        <xdr:cNvSpPr/>
      </xdr:nvSpPr>
      <xdr:spPr>
        <a:xfrm>
          <a:off x="1357884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60960</xdr:rowOff>
    </xdr:from>
    <xdr:to>
      <xdr:col>85</xdr:col>
      <xdr:colOff>127000</xdr:colOff>
      <xdr:row>61</xdr:row>
      <xdr:rowOff>97155</xdr:rowOff>
    </xdr:to>
    <xdr:cxnSp macro="">
      <xdr:nvCxnSpPr>
        <xdr:cNvPr id="656" name="直線コネクタ 655">
          <a:extLst>
            <a:ext uri="{FF2B5EF4-FFF2-40B4-BE49-F238E27FC236}">
              <a16:creationId xmlns:a16="http://schemas.microsoft.com/office/drawing/2014/main" id="{C77EF3CF-CE0A-48E1-9113-6E3F95EB7026}"/>
            </a:ext>
          </a:extLst>
        </xdr:cNvPr>
        <xdr:cNvCxnSpPr/>
      </xdr:nvCxnSpPr>
      <xdr:spPr>
        <a:xfrm>
          <a:off x="13629640" y="10287000"/>
          <a:ext cx="7467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143510</xdr:rowOff>
    </xdr:from>
    <xdr:to>
      <xdr:col>76</xdr:col>
      <xdr:colOff>165100</xdr:colOff>
      <xdr:row>61</xdr:row>
      <xdr:rowOff>73660</xdr:rowOff>
    </xdr:to>
    <xdr:sp macro="" textlink="">
      <xdr:nvSpPr>
        <xdr:cNvPr id="657" name="楕円 656">
          <a:extLst>
            <a:ext uri="{FF2B5EF4-FFF2-40B4-BE49-F238E27FC236}">
              <a16:creationId xmlns:a16="http://schemas.microsoft.com/office/drawing/2014/main" id="{B963D848-3571-4AD4-9CBF-EAD75E8D6988}"/>
            </a:ext>
          </a:extLst>
        </xdr:cNvPr>
        <xdr:cNvSpPr/>
      </xdr:nvSpPr>
      <xdr:spPr>
        <a:xfrm>
          <a:off x="12804140" y="102019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22860</xdr:rowOff>
    </xdr:from>
    <xdr:to>
      <xdr:col>81</xdr:col>
      <xdr:colOff>50800</xdr:colOff>
      <xdr:row>61</xdr:row>
      <xdr:rowOff>60960</xdr:rowOff>
    </xdr:to>
    <xdr:cxnSp macro="">
      <xdr:nvCxnSpPr>
        <xdr:cNvPr id="658" name="直線コネクタ 657">
          <a:extLst>
            <a:ext uri="{FF2B5EF4-FFF2-40B4-BE49-F238E27FC236}">
              <a16:creationId xmlns:a16="http://schemas.microsoft.com/office/drawing/2014/main" id="{472272B2-C813-48C6-8E81-0256D7E94644}"/>
            </a:ext>
          </a:extLst>
        </xdr:cNvPr>
        <xdr:cNvCxnSpPr/>
      </xdr:nvCxnSpPr>
      <xdr:spPr>
        <a:xfrm>
          <a:off x="12854940" y="10248900"/>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105410</xdr:rowOff>
    </xdr:from>
    <xdr:to>
      <xdr:col>72</xdr:col>
      <xdr:colOff>38100</xdr:colOff>
      <xdr:row>61</xdr:row>
      <xdr:rowOff>35560</xdr:rowOff>
    </xdr:to>
    <xdr:sp macro="" textlink="">
      <xdr:nvSpPr>
        <xdr:cNvPr id="659" name="楕円 658">
          <a:extLst>
            <a:ext uri="{FF2B5EF4-FFF2-40B4-BE49-F238E27FC236}">
              <a16:creationId xmlns:a16="http://schemas.microsoft.com/office/drawing/2014/main" id="{43BFF99C-A68B-4E05-8127-05E6CFBE68D5}"/>
            </a:ext>
          </a:extLst>
        </xdr:cNvPr>
        <xdr:cNvSpPr/>
      </xdr:nvSpPr>
      <xdr:spPr>
        <a:xfrm>
          <a:off x="12029440" y="101638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156210</xdr:rowOff>
    </xdr:from>
    <xdr:to>
      <xdr:col>76</xdr:col>
      <xdr:colOff>114300</xdr:colOff>
      <xdr:row>61</xdr:row>
      <xdr:rowOff>22860</xdr:rowOff>
    </xdr:to>
    <xdr:cxnSp macro="">
      <xdr:nvCxnSpPr>
        <xdr:cNvPr id="660" name="直線コネクタ 659">
          <a:extLst>
            <a:ext uri="{FF2B5EF4-FFF2-40B4-BE49-F238E27FC236}">
              <a16:creationId xmlns:a16="http://schemas.microsoft.com/office/drawing/2014/main" id="{B2224F3C-2728-40D1-9129-F14789F23056}"/>
            </a:ext>
          </a:extLst>
        </xdr:cNvPr>
        <xdr:cNvCxnSpPr/>
      </xdr:nvCxnSpPr>
      <xdr:spPr>
        <a:xfrm>
          <a:off x="12072620" y="10214610"/>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67310</xdr:rowOff>
    </xdr:from>
    <xdr:to>
      <xdr:col>67</xdr:col>
      <xdr:colOff>101600</xdr:colOff>
      <xdr:row>60</xdr:row>
      <xdr:rowOff>168910</xdr:rowOff>
    </xdr:to>
    <xdr:sp macro="" textlink="">
      <xdr:nvSpPr>
        <xdr:cNvPr id="661" name="楕円 660">
          <a:extLst>
            <a:ext uri="{FF2B5EF4-FFF2-40B4-BE49-F238E27FC236}">
              <a16:creationId xmlns:a16="http://schemas.microsoft.com/office/drawing/2014/main" id="{7C175F1F-5CED-48A1-B460-3098AC59AFEE}"/>
            </a:ext>
          </a:extLst>
        </xdr:cNvPr>
        <xdr:cNvSpPr/>
      </xdr:nvSpPr>
      <xdr:spPr>
        <a:xfrm>
          <a:off x="11231880" y="1012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118110</xdr:rowOff>
    </xdr:from>
    <xdr:to>
      <xdr:col>71</xdr:col>
      <xdr:colOff>177800</xdr:colOff>
      <xdr:row>60</xdr:row>
      <xdr:rowOff>156210</xdr:rowOff>
    </xdr:to>
    <xdr:cxnSp macro="">
      <xdr:nvCxnSpPr>
        <xdr:cNvPr id="662" name="直線コネクタ 661">
          <a:extLst>
            <a:ext uri="{FF2B5EF4-FFF2-40B4-BE49-F238E27FC236}">
              <a16:creationId xmlns:a16="http://schemas.microsoft.com/office/drawing/2014/main" id="{027E381C-8180-459D-B1E8-215A02153A2B}"/>
            </a:ext>
          </a:extLst>
        </xdr:cNvPr>
        <xdr:cNvCxnSpPr/>
      </xdr:nvCxnSpPr>
      <xdr:spPr>
        <a:xfrm>
          <a:off x="11282680" y="1017651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46372</xdr:rowOff>
    </xdr:from>
    <xdr:ext cx="405111" cy="259045"/>
    <xdr:sp macro="" textlink="">
      <xdr:nvSpPr>
        <xdr:cNvPr id="663" name="n_1aveValue【保健センター・保健所】&#10;有形固定資産減価償却率">
          <a:extLst>
            <a:ext uri="{FF2B5EF4-FFF2-40B4-BE49-F238E27FC236}">
              <a16:creationId xmlns:a16="http://schemas.microsoft.com/office/drawing/2014/main" id="{E104915E-9C40-40E7-8629-EAB36D3A00A8}"/>
            </a:ext>
          </a:extLst>
        </xdr:cNvPr>
        <xdr:cNvSpPr txBox="1"/>
      </xdr:nvSpPr>
      <xdr:spPr>
        <a:xfrm>
          <a:off x="13437244" y="976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27322</xdr:rowOff>
    </xdr:from>
    <xdr:ext cx="405111" cy="259045"/>
    <xdr:sp macro="" textlink="">
      <xdr:nvSpPr>
        <xdr:cNvPr id="664" name="n_2aveValue【保健センター・保健所】&#10;有形固定資産減価償却率">
          <a:extLst>
            <a:ext uri="{FF2B5EF4-FFF2-40B4-BE49-F238E27FC236}">
              <a16:creationId xmlns:a16="http://schemas.microsoft.com/office/drawing/2014/main" id="{38E5A8EA-20AA-40BA-82CD-539D798C8B0E}"/>
            </a:ext>
          </a:extLst>
        </xdr:cNvPr>
        <xdr:cNvSpPr txBox="1"/>
      </xdr:nvSpPr>
      <xdr:spPr>
        <a:xfrm>
          <a:off x="12675244" y="9750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166387</xdr:rowOff>
    </xdr:from>
    <xdr:ext cx="405111" cy="259045"/>
    <xdr:sp macro="" textlink="">
      <xdr:nvSpPr>
        <xdr:cNvPr id="665" name="n_3aveValue【保健センター・保健所】&#10;有形固定資産減価償却率">
          <a:extLst>
            <a:ext uri="{FF2B5EF4-FFF2-40B4-BE49-F238E27FC236}">
              <a16:creationId xmlns:a16="http://schemas.microsoft.com/office/drawing/2014/main" id="{224654E0-1BE7-4CE2-BB33-917A78AAB855}"/>
            </a:ext>
          </a:extLst>
        </xdr:cNvPr>
        <xdr:cNvSpPr txBox="1"/>
      </xdr:nvSpPr>
      <xdr:spPr>
        <a:xfrm>
          <a:off x="11900544" y="972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160672</xdr:rowOff>
    </xdr:from>
    <xdr:ext cx="405111" cy="259045"/>
    <xdr:sp macro="" textlink="">
      <xdr:nvSpPr>
        <xdr:cNvPr id="666" name="n_4aveValue【保健センター・保健所】&#10;有形固定資産減価償却率">
          <a:extLst>
            <a:ext uri="{FF2B5EF4-FFF2-40B4-BE49-F238E27FC236}">
              <a16:creationId xmlns:a16="http://schemas.microsoft.com/office/drawing/2014/main" id="{527565F6-F83C-466B-8F14-04B9210910AF}"/>
            </a:ext>
          </a:extLst>
        </xdr:cNvPr>
        <xdr:cNvSpPr txBox="1"/>
      </xdr:nvSpPr>
      <xdr:spPr>
        <a:xfrm>
          <a:off x="11102984" y="971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102887</xdr:rowOff>
    </xdr:from>
    <xdr:ext cx="405111" cy="259045"/>
    <xdr:sp macro="" textlink="">
      <xdr:nvSpPr>
        <xdr:cNvPr id="667" name="n_1mainValue【保健センター・保健所】&#10;有形固定資産減価償却率">
          <a:extLst>
            <a:ext uri="{FF2B5EF4-FFF2-40B4-BE49-F238E27FC236}">
              <a16:creationId xmlns:a16="http://schemas.microsoft.com/office/drawing/2014/main" id="{A4603A76-9109-4FA4-B8E3-4D22C2A83479}"/>
            </a:ext>
          </a:extLst>
        </xdr:cNvPr>
        <xdr:cNvSpPr txBox="1"/>
      </xdr:nvSpPr>
      <xdr:spPr>
        <a:xfrm>
          <a:off x="13437244" y="1032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64787</xdr:rowOff>
    </xdr:from>
    <xdr:ext cx="405111" cy="259045"/>
    <xdr:sp macro="" textlink="">
      <xdr:nvSpPr>
        <xdr:cNvPr id="668" name="n_2mainValue【保健センター・保健所】&#10;有形固定資産減価償却率">
          <a:extLst>
            <a:ext uri="{FF2B5EF4-FFF2-40B4-BE49-F238E27FC236}">
              <a16:creationId xmlns:a16="http://schemas.microsoft.com/office/drawing/2014/main" id="{36584523-08B0-4BA8-B99D-77E320DAA98F}"/>
            </a:ext>
          </a:extLst>
        </xdr:cNvPr>
        <xdr:cNvSpPr txBox="1"/>
      </xdr:nvSpPr>
      <xdr:spPr>
        <a:xfrm>
          <a:off x="12675244" y="1029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26687</xdr:rowOff>
    </xdr:from>
    <xdr:ext cx="405111" cy="259045"/>
    <xdr:sp macro="" textlink="">
      <xdr:nvSpPr>
        <xdr:cNvPr id="669" name="n_3mainValue【保健センター・保健所】&#10;有形固定資産減価償却率">
          <a:extLst>
            <a:ext uri="{FF2B5EF4-FFF2-40B4-BE49-F238E27FC236}">
              <a16:creationId xmlns:a16="http://schemas.microsoft.com/office/drawing/2014/main" id="{DCB4A0E4-BD6D-4319-ABEF-775AA5EFCFB8}"/>
            </a:ext>
          </a:extLst>
        </xdr:cNvPr>
        <xdr:cNvSpPr txBox="1"/>
      </xdr:nvSpPr>
      <xdr:spPr>
        <a:xfrm>
          <a:off x="11900544" y="1025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160037</xdr:rowOff>
    </xdr:from>
    <xdr:ext cx="405111" cy="259045"/>
    <xdr:sp macro="" textlink="">
      <xdr:nvSpPr>
        <xdr:cNvPr id="670" name="n_4mainValue【保健センター・保健所】&#10;有形固定資産減価償却率">
          <a:extLst>
            <a:ext uri="{FF2B5EF4-FFF2-40B4-BE49-F238E27FC236}">
              <a16:creationId xmlns:a16="http://schemas.microsoft.com/office/drawing/2014/main" id="{A0CFE98D-E83F-4F93-84F8-53DCC01613DD}"/>
            </a:ext>
          </a:extLst>
        </xdr:cNvPr>
        <xdr:cNvSpPr txBox="1"/>
      </xdr:nvSpPr>
      <xdr:spPr>
        <a:xfrm>
          <a:off x="1110298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1" name="正方形/長方形 670">
          <a:extLst>
            <a:ext uri="{FF2B5EF4-FFF2-40B4-BE49-F238E27FC236}">
              <a16:creationId xmlns:a16="http://schemas.microsoft.com/office/drawing/2014/main" id="{E04A028E-FBD3-4619-85AF-E6652E35403B}"/>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2" name="正方形/長方形 671">
          <a:extLst>
            <a:ext uri="{FF2B5EF4-FFF2-40B4-BE49-F238E27FC236}">
              <a16:creationId xmlns:a16="http://schemas.microsoft.com/office/drawing/2014/main" id="{C64D3EA0-9A37-41D2-8B40-CE95E0B24DA7}"/>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3" name="正方形/長方形 672">
          <a:extLst>
            <a:ext uri="{FF2B5EF4-FFF2-40B4-BE49-F238E27FC236}">
              <a16:creationId xmlns:a16="http://schemas.microsoft.com/office/drawing/2014/main" id="{B2BF1D48-2654-4E55-B561-BF4025D7D7E2}"/>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4" name="正方形/長方形 673">
          <a:extLst>
            <a:ext uri="{FF2B5EF4-FFF2-40B4-BE49-F238E27FC236}">
              <a16:creationId xmlns:a16="http://schemas.microsoft.com/office/drawing/2014/main" id="{30BAB93C-592E-4B56-BAE2-E4A508A1592C}"/>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5" name="正方形/長方形 674">
          <a:extLst>
            <a:ext uri="{FF2B5EF4-FFF2-40B4-BE49-F238E27FC236}">
              <a16:creationId xmlns:a16="http://schemas.microsoft.com/office/drawing/2014/main" id="{3A6DFB80-7B93-4E3A-B89D-97C35C58984B}"/>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6" name="正方形/長方形 675">
          <a:extLst>
            <a:ext uri="{FF2B5EF4-FFF2-40B4-BE49-F238E27FC236}">
              <a16:creationId xmlns:a16="http://schemas.microsoft.com/office/drawing/2014/main" id="{906C8A4D-B1A9-4CED-9A9B-F34E6F88E17D}"/>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7" name="正方形/長方形 676">
          <a:extLst>
            <a:ext uri="{FF2B5EF4-FFF2-40B4-BE49-F238E27FC236}">
              <a16:creationId xmlns:a16="http://schemas.microsoft.com/office/drawing/2014/main" id="{DC8BC264-972E-40B5-9705-70E6577F26A5}"/>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8" name="正方形/長方形 677">
          <a:extLst>
            <a:ext uri="{FF2B5EF4-FFF2-40B4-BE49-F238E27FC236}">
              <a16:creationId xmlns:a16="http://schemas.microsoft.com/office/drawing/2014/main" id="{6E7E1CB7-42FA-41E2-979C-04DB1A277C92}"/>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9" name="テキスト ボックス 678">
          <a:extLst>
            <a:ext uri="{FF2B5EF4-FFF2-40B4-BE49-F238E27FC236}">
              <a16:creationId xmlns:a16="http://schemas.microsoft.com/office/drawing/2014/main" id="{F8F011AC-9C34-44D2-AFD5-89C07C366EBA}"/>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0" name="直線コネクタ 679">
          <a:extLst>
            <a:ext uri="{FF2B5EF4-FFF2-40B4-BE49-F238E27FC236}">
              <a16:creationId xmlns:a16="http://schemas.microsoft.com/office/drawing/2014/main" id="{86612659-53E5-4B35-B460-DEF1A0C5A4BA}"/>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1" name="直線コネクタ 680">
          <a:extLst>
            <a:ext uri="{FF2B5EF4-FFF2-40B4-BE49-F238E27FC236}">
              <a16:creationId xmlns:a16="http://schemas.microsoft.com/office/drawing/2014/main" id="{219B593C-E4D8-46B8-9612-F06E9FB2FC69}"/>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2" name="テキスト ボックス 681">
          <a:extLst>
            <a:ext uri="{FF2B5EF4-FFF2-40B4-BE49-F238E27FC236}">
              <a16:creationId xmlns:a16="http://schemas.microsoft.com/office/drawing/2014/main" id="{A9B91317-F133-449D-8862-388ECCB3150C}"/>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3" name="直線コネクタ 682">
          <a:extLst>
            <a:ext uri="{FF2B5EF4-FFF2-40B4-BE49-F238E27FC236}">
              <a16:creationId xmlns:a16="http://schemas.microsoft.com/office/drawing/2014/main" id="{47B92F01-0DD7-4D50-B4C0-42D818777000}"/>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4" name="テキスト ボックス 683">
          <a:extLst>
            <a:ext uri="{FF2B5EF4-FFF2-40B4-BE49-F238E27FC236}">
              <a16:creationId xmlns:a16="http://schemas.microsoft.com/office/drawing/2014/main" id="{C59283FD-4201-4240-9881-362319DD940B}"/>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5" name="直線コネクタ 684">
          <a:extLst>
            <a:ext uri="{FF2B5EF4-FFF2-40B4-BE49-F238E27FC236}">
              <a16:creationId xmlns:a16="http://schemas.microsoft.com/office/drawing/2014/main" id="{E0E18B4D-1288-4DDE-B924-591485666258}"/>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6" name="テキスト ボックス 685">
          <a:extLst>
            <a:ext uri="{FF2B5EF4-FFF2-40B4-BE49-F238E27FC236}">
              <a16:creationId xmlns:a16="http://schemas.microsoft.com/office/drawing/2014/main" id="{E54894C6-BEE3-4313-A679-7F0BD0B8D618}"/>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7" name="直線コネクタ 686">
          <a:extLst>
            <a:ext uri="{FF2B5EF4-FFF2-40B4-BE49-F238E27FC236}">
              <a16:creationId xmlns:a16="http://schemas.microsoft.com/office/drawing/2014/main" id="{5DE7C757-1988-42EF-8226-82B1084BC0E8}"/>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8" name="テキスト ボックス 687">
          <a:extLst>
            <a:ext uri="{FF2B5EF4-FFF2-40B4-BE49-F238E27FC236}">
              <a16:creationId xmlns:a16="http://schemas.microsoft.com/office/drawing/2014/main" id="{27A080E1-70F2-46DE-B02A-6E2189AF71B3}"/>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9" name="直線コネクタ 688">
          <a:extLst>
            <a:ext uri="{FF2B5EF4-FFF2-40B4-BE49-F238E27FC236}">
              <a16:creationId xmlns:a16="http://schemas.microsoft.com/office/drawing/2014/main" id="{471CBB89-4CC8-4CE5-A3A1-9E69F1A6ADFA}"/>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0" name="テキスト ボックス 689">
          <a:extLst>
            <a:ext uri="{FF2B5EF4-FFF2-40B4-BE49-F238E27FC236}">
              <a16:creationId xmlns:a16="http://schemas.microsoft.com/office/drawing/2014/main" id="{B1C22998-149C-4FD0-B7A5-DB1F4288CCA0}"/>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9A885548-8544-4310-A841-DF4DF186612A}"/>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0F793F8D-DA90-4D44-B8C5-00295BCC8839}"/>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a:extLst>
            <a:ext uri="{FF2B5EF4-FFF2-40B4-BE49-F238E27FC236}">
              <a16:creationId xmlns:a16="http://schemas.microsoft.com/office/drawing/2014/main" id="{57CF6A18-95A2-4C48-864D-3153B94604E3}"/>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38100</xdr:rowOff>
    </xdr:from>
    <xdr:to>
      <xdr:col>116</xdr:col>
      <xdr:colOff>62864</xdr:colOff>
      <xdr:row>63</xdr:row>
      <xdr:rowOff>144780</xdr:rowOff>
    </xdr:to>
    <xdr:cxnSp macro="">
      <xdr:nvCxnSpPr>
        <xdr:cNvPr id="694" name="直線コネクタ 693">
          <a:extLst>
            <a:ext uri="{FF2B5EF4-FFF2-40B4-BE49-F238E27FC236}">
              <a16:creationId xmlns:a16="http://schemas.microsoft.com/office/drawing/2014/main" id="{4575B14F-4DF5-4C9D-B2B2-5080518776A7}"/>
            </a:ext>
          </a:extLst>
        </xdr:cNvPr>
        <xdr:cNvCxnSpPr/>
      </xdr:nvCxnSpPr>
      <xdr:spPr>
        <a:xfrm flipV="1">
          <a:off x="19509104" y="92583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148607</xdr:rowOff>
    </xdr:from>
    <xdr:ext cx="469744" cy="259045"/>
    <xdr:sp macro="" textlink="">
      <xdr:nvSpPr>
        <xdr:cNvPr id="695" name="【保健センター・保健所】&#10;一人当たり面積最小値テキスト">
          <a:extLst>
            <a:ext uri="{FF2B5EF4-FFF2-40B4-BE49-F238E27FC236}">
              <a16:creationId xmlns:a16="http://schemas.microsoft.com/office/drawing/2014/main" id="{B0521E96-57E9-4F2D-B63C-937159FEF781}"/>
            </a:ext>
          </a:extLst>
        </xdr:cNvPr>
        <xdr:cNvSpPr txBox="1"/>
      </xdr:nvSpPr>
      <xdr:spPr>
        <a:xfrm>
          <a:off x="19547840" y="1070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144780</xdr:rowOff>
    </xdr:from>
    <xdr:to>
      <xdr:col>116</xdr:col>
      <xdr:colOff>152400</xdr:colOff>
      <xdr:row>63</xdr:row>
      <xdr:rowOff>144780</xdr:rowOff>
    </xdr:to>
    <xdr:cxnSp macro="">
      <xdr:nvCxnSpPr>
        <xdr:cNvPr id="696" name="直線コネクタ 695">
          <a:extLst>
            <a:ext uri="{FF2B5EF4-FFF2-40B4-BE49-F238E27FC236}">
              <a16:creationId xmlns:a16="http://schemas.microsoft.com/office/drawing/2014/main" id="{1C190560-9D43-4CA4-8EF9-772BBA9474C6}"/>
            </a:ext>
          </a:extLst>
        </xdr:cNvPr>
        <xdr:cNvCxnSpPr/>
      </xdr:nvCxnSpPr>
      <xdr:spPr>
        <a:xfrm>
          <a:off x="19443700" y="10706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156227</xdr:rowOff>
    </xdr:from>
    <xdr:ext cx="469744" cy="259045"/>
    <xdr:sp macro="" textlink="">
      <xdr:nvSpPr>
        <xdr:cNvPr id="697" name="【保健センター・保健所】&#10;一人当たり面積最大値テキスト">
          <a:extLst>
            <a:ext uri="{FF2B5EF4-FFF2-40B4-BE49-F238E27FC236}">
              <a16:creationId xmlns:a16="http://schemas.microsoft.com/office/drawing/2014/main" id="{0B66856C-A992-4A54-8411-F8E85D4CF5F5}"/>
            </a:ext>
          </a:extLst>
        </xdr:cNvPr>
        <xdr:cNvSpPr txBox="1"/>
      </xdr:nvSpPr>
      <xdr:spPr>
        <a:xfrm>
          <a:off x="19547840" y="9041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38100</xdr:rowOff>
    </xdr:from>
    <xdr:to>
      <xdr:col>116</xdr:col>
      <xdr:colOff>152400</xdr:colOff>
      <xdr:row>55</xdr:row>
      <xdr:rowOff>38100</xdr:rowOff>
    </xdr:to>
    <xdr:cxnSp macro="">
      <xdr:nvCxnSpPr>
        <xdr:cNvPr id="698" name="直線コネクタ 697">
          <a:extLst>
            <a:ext uri="{FF2B5EF4-FFF2-40B4-BE49-F238E27FC236}">
              <a16:creationId xmlns:a16="http://schemas.microsoft.com/office/drawing/2014/main" id="{36CF796A-5A4D-459C-B6A4-F19BC31F00C3}"/>
            </a:ext>
          </a:extLst>
        </xdr:cNvPr>
        <xdr:cNvCxnSpPr/>
      </xdr:nvCxnSpPr>
      <xdr:spPr>
        <a:xfrm>
          <a:off x="19443700" y="9258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116857</xdr:rowOff>
    </xdr:from>
    <xdr:ext cx="469744" cy="259045"/>
    <xdr:sp macro="" textlink="">
      <xdr:nvSpPr>
        <xdr:cNvPr id="699" name="【保健センター・保健所】&#10;一人当たり面積平均値テキスト">
          <a:extLst>
            <a:ext uri="{FF2B5EF4-FFF2-40B4-BE49-F238E27FC236}">
              <a16:creationId xmlns:a16="http://schemas.microsoft.com/office/drawing/2014/main" id="{9721C189-C78C-4112-A42E-D1C3EAF8FB4E}"/>
            </a:ext>
          </a:extLst>
        </xdr:cNvPr>
        <xdr:cNvSpPr txBox="1"/>
      </xdr:nvSpPr>
      <xdr:spPr>
        <a:xfrm>
          <a:off x="19547840" y="10175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93980</xdr:rowOff>
    </xdr:from>
    <xdr:to>
      <xdr:col>116</xdr:col>
      <xdr:colOff>114300</xdr:colOff>
      <xdr:row>62</xdr:row>
      <xdr:rowOff>24130</xdr:rowOff>
    </xdr:to>
    <xdr:sp macro="" textlink="">
      <xdr:nvSpPr>
        <xdr:cNvPr id="700" name="フローチャート: 判断 699">
          <a:extLst>
            <a:ext uri="{FF2B5EF4-FFF2-40B4-BE49-F238E27FC236}">
              <a16:creationId xmlns:a16="http://schemas.microsoft.com/office/drawing/2014/main" id="{D75C6A34-B9DD-4B69-BD4B-90FA51D14CC4}"/>
            </a:ext>
          </a:extLst>
        </xdr:cNvPr>
        <xdr:cNvSpPr/>
      </xdr:nvSpPr>
      <xdr:spPr>
        <a:xfrm>
          <a:off x="19458940" y="10320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116840</xdr:rowOff>
    </xdr:from>
    <xdr:to>
      <xdr:col>112</xdr:col>
      <xdr:colOff>38100</xdr:colOff>
      <xdr:row>62</xdr:row>
      <xdr:rowOff>46990</xdr:rowOff>
    </xdr:to>
    <xdr:sp macro="" textlink="">
      <xdr:nvSpPr>
        <xdr:cNvPr id="701" name="フローチャート: 判断 700">
          <a:extLst>
            <a:ext uri="{FF2B5EF4-FFF2-40B4-BE49-F238E27FC236}">
              <a16:creationId xmlns:a16="http://schemas.microsoft.com/office/drawing/2014/main" id="{434AC5D6-9EE3-422B-8B08-E721FDD91C40}"/>
            </a:ext>
          </a:extLst>
        </xdr:cNvPr>
        <xdr:cNvSpPr/>
      </xdr:nvSpPr>
      <xdr:spPr>
        <a:xfrm>
          <a:off x="18735040" y="103428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113030</xdr:rowOff>
    </xdr:from>
    <xdr:to>
      <xdr:col>107</xdr:col>
      <xdr:colOff>101600</xdr:colOff>
      <xdr:row>62</xdr:row>
      <xdr:rowOff>43180</xdr:rowOff>
    </xdr:to>
    <xdr:sp macro="" textlink="">
      <xdr:nvSpPr>
        <xdr:cNvPr id="702" name="フローチャート: 判断 701">
          <a:extLst>
            <a:ext uri="{FF2B5EF4-FFF2-40B4-BE49-F238E27FC236}">
              <a16:creationId xmlns:a16="http://schemas.microsoft.com/office/drawing/2014/main" id="{E070C09D-6E48-4057-AD49-4E35D947AE8F}"/>
            </a:ext>
          </a:extLst>
        </xdr:cNvPr>
        <xdr:cNvSpPr/>
      </xdr:nvSpPr>
      <xdr:spPr>
        <a:xfrm>
          <a:off x="17937480" y="103390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120650</xdr:rowOff>
    </xdr:from>
    <xdr:to>
      <xdr:col>102</xdr:col>
      <xdr:colOff>165100</xdr:colOff>
      <xdr:row>62</xdr:row>
      <xdr:rowOff>50800</xdr:rowOff>
    </xdr:to>
    <xdr:sp macro="" textlink="">
      <xdr:nvSpPr>
        <xdr:cNvPr id="703" name="フローチャート: 判断 702">
          <a:extLst>
            <a:ext uri="{FF2B5EF4-FFF2-40B4-BE49-F238E27FC236}">
              <a16:creationId xmlns:a16="http://schemas.microsoft.com/office/drawing/2014/main" id="{98D385AD-5206-412C-8EB2-620B5392516A}"/>
            </a:ext>
          </a:extLst>
        </xdr:cNvPr>
        <xdr:cNvSpPr/>
      </xdr:nvSpPr>
      <xdr:spPr>
        <a:xfrm>
          <a:off x="17162780" y="10346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170180</xdr:rowOff>
    </xdr:from>
    <xdr:to>
      <xdr:col>98</xdr:col>
      <xdr:colOff>38100</xdr:colOff>
      <xdr:row>61</xdr:row>
      <xdr:rowOff>100330</xdr:rowOff>
    </xdr:to>
    <xdr:sp macro="" textlink="">
      <xdr:nvSpPr>
        <xdr:cNvPr id="704" name="フローチャート: 判断 703">
          <a:extLst>
            <a:ext uri="{FF2B5EF4-FFF2-40B4-BE49-F238E27FC236}">
              <a16:creationId xmlns:a16="http://schemas.microsoft.com/office/drawing/2014/main" id="{D63204BF-E48E-45EA-A85F-EB54F0E4406E}"/>
            </a:ext>
          </a:extLst>
        </xdr:cNvPr>
        <xdr:cNvSpPr/>
      </xdr:nvSpPr>
      <xdr:spPr>
        <a:xfrm>
          <a:off x="16388080" y="102285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4A594A37-E6E8-47AF-9961-B83091210E2D}"/>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F25F5168-DE0D-446A-879A-8DB7263BEA07}"/>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F1540FA4-70AB-4F47-847D-C7A25F66C078}"/>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8C972404-AAE3-46BD-85E8-FE09364A029C}"/>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290FE38F-3AFF-4DE6-A46F-A50B1EEB28A4}"/>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82550</xdr:rowOff>
    </xdr:from>
    <xdr:to>
      <xdr:col>116</xdr:col>
      <xdr:colOff>114300</xdr:colOff>
      <xdr:row>63</xdr:row>
      <xdr:rowOff>12700</xdr:rowOff>
    </xdr:to>
    <xdr:sp macro="" textlink="">
      <xdr:nvSpPr>
        <xdr:cNvPr id="710" name="楕円 709">
          <a:extLst>
            <a:ext uri="{FF2B5EF4-FFF2-40B4-BE49-F238E27FC236}">
              <a16:creationId xmlns:a16="http://schemas.microsoft.com/office/drawing/2014/main" id="{92548BC9-BFAF-49CF-8395-5B164DEF380F}"/>
            </a:ext>
          </a:extLst>
        </xdr:cNvPr>
        <xdr:cNvSpPr/>
      </xdr:nvSpPr>
      <xdr:spPr>
        <a:xfrm>
          <a:off x="19458940" y="10476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60977</xdr:rowOff>
    </xdr:from>
    <xdr:ext cx="469744" cy="259045"/>
    <xdr:sp macro="" textlink="">
      <xdr:nvSpPr>
        <xdr:cNvPr id="711" name="【保健センター・保健所】&#10;一人当たり面積該当値テキスト">
          <a:extLst>
            <a:ext uri="{FF2B5EF4-FFF2-40B4-BE49-F238E27FC236}">
              <a16:creationId xmlns:a16="http://schemas.microsoft.com/office/drawing/2014/main" id="{2292E056-586C-42C1-BD1C-D37B4F7125A5}"/>
            </a:ext>
          </a:extLst>
        </xdr:cNvPr>
        <xdr:cNvSpPr txBox="1"/>
      </xdr:nvSpPr>
      <xdr:spPr>
        <a:xfrm>
          <a:off x="19547840" y="1045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90170</xdr:rowOff>
    </xdr:from>
    <xdr:to>
      <xdr:col>112</xdr:col>
      <xdr:colOff>38100</xdr:colOff>
      <xdr:row>63</xdr:row>
      <xdr:rowOff>20320</xdr:rowOff>
    </xdr:to>
    <xdr:sp macro="" textlink="">
      <xdr:nvSpPr>
        <xdr:cNvPr id="712" name="楕円 711">
          <a:extLst>
            <a:ext uri="{FF2B5EF4-FFF2-40B4-BE49-F238E27FC236}">
              <a16:creationId xmlns:a16="http://schemas.microsoft.com/office/drawing/2014/main" id="{C6CCA605-CA70-4F05-AA5E-BE4E371E7E16}"/>
            </a:ext>
          </a:extLst>
        </xdr:cNvPr>
        <xdr:cNvSpPr/>
      </xdr:nvSpPr>
      <xdr:spPr>
        <a:xfrm>
          <a:off x="18735040" y="104838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133350</xdr:rowOff>
    </xdr:from>
    <xdr:to>
      <xdr:col>116</xdr:col>
      <xdr:colOff>63500</xdr:colOff>
      <xdr:row>62</xdr:row>
      <xdr:rowOff>140970</xdr:rowOff>
    </xdr:to>
    <xdr:cxnSp macro="">
      <xdr:nvCxnSpPr>
        <xdr:cNvPr id="713" name="直線コネクタ 712">
          <a:extLst>
            <a:ext uri="{FF2B5EF4-FFF2-40B4-BE49-F238E27FC236}">
              <a16:creationId xmlns:a16="http://schemas.microsoft.com/office/drawing/2014/main" id="{573B646D-A43F-4842-9F58-5D1505F70EA3}"/>
            </a:ext>
          </a:extLst>
        </xdr:cNvPr>
        <xdr:cNvCxnSpPr/>
      </xdr:nvCxnSpPr>
      <xdr:spPr>
        <a:xfrm flipV="1">
          <a:off x="18778220" y="10527030"/>
          <a:ext cx="7315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97790</xdr:rowOff>
    </xdr:from>
    <xdr:to>
      <xdr:col>107</xdr:col>
      <xdr:colOff>101600</xdr:colOff>
      <xdr:row>63</xdr:row>
      <xdr:rowOff>27940</xdr:rowOff>
    </xdr:to>
    <xdr:sp macro="" textlink="">
      <xdr:nvSpPr>
        <xdr:cNvPr id="714" name="楕円 713">
          <a:extLst>
            <a:ext uri="{FF2B5EF4-FFF2-40B4-BE49-F238E27FC236}">
              <a16:creationId xmlns:a16="http://schemas.microsoft.com/office/drawing/2014/main" id="{065F22F6-C076-4002-9864-298BF058E935}"/>
            </a:ext>
          </a:extLst>
        </xdr:cNvPr>
        <xdr:cNvSpPr/>
      </xdr:nvSpPr>
      <xdr:spPr>
        <a:xfrm>
          <a:off x="17937480" y="10491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140970</xdr:rowOff>
    </xdr:from>
    <xdr:to>
      <xdr:col>111</xdr:col>
      <xdr:colOff>177800</xdr:colOff>
      <xdr:row>62</xdr:row>
      <xdr:rowOff>148590</xdr:rowOff>
    </xdr:to>
    <xdr:cxnSp macro="">
      <xdr:nvCxnSpPr>
        <xdr:cNvPr id="715" name="直線コネクタ 714">
          <a:extLst>
            <a:ext uri="{FF2B5EF4-FFF2-40B4-BE49-F238E27FC236}">
              <a16:creationId xmlns:a16="http://schemas.microsoft.com/office/drawing/2014/main" id="{BD556FF0-D5D4-4406-B44F-455C93B15F8A}"/>
            </a:ext>
          </a:extLst>
        </xdr:cNvPr>
        <xdr:cNvCxnSpPr/>
      </xdr:nvCxnSpPr>
      <xdr:spPr>
        <a:xfrm flipV="1">
          <a:off x="17988280" y="1053465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101600</xdr:rowOff>
    </xdr:from>
    <xdr:to>
      <xdr:col>102</xdr:col>
      <xdr:colOff>165100</xdr:colOff>
      <xdr:row>63</xdr:row>
      <xdr:rowOff>31750</xdr:rowOff>
    </xdr:to>
    <xdr:sp macro="" textlink="">
      <xdr:nvSpPr>
        <xdr:cNvPr id="716" name="楕円 715">
          <a:extLst>
            <a:ext uri="{FF2B5EF4-FFF2-40B4-BE49-F238E27FC236}">
              <a16:creationId xmlns:a16="http://schemas.microsoft.com/office/drawing/2014/main" id="{1A61A58F-DE5D-4494-AC07-9058EE8BFEF2}"/>
            </a:ext>
          </a:extLst>
        </xdr:cNvPr>
        <xdr:cNvSpPr/>
      </xdr:nvSpPr>
      <xdr:spPr>
        <a:xfrm>
          <a:off x="17162780" y="104952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148590</xdr:rowOff>
    </xdr:from>
    <xdr:to>
      <xdr:col>107</xdr:col>
      <xdr:colOff>50800</xdr:colOff>
      <xdr:row>62</xdr:row>
      <xdr:rowOff>152400</xdr:rowOff>
    </xdr:to>
    <xdr:cxnSp macro="">
      <xdr:nvCxnSpPr>
        <xdr:cNvPr id="717" name="直線コネクタ 716">
          <a:extLst>
            <a:ext uri="{FF2B5EF4-FFF2-40B4-BE49-F238E27FC236}">
              <a16:creationId xmlns:a16="http://schemas.microsoft.com/office/drawing/2014/main" id="{4612E3A8-0B20-4A7A-B933-823FEC883AE6}"/>
            </a:ext>
          </a:extLst>
        </xdr:cNvPr>
        <xdr:cNvCxnSpPr/>
      </xdr:nvCxnSpPr>
      <xdr:spPr>
        <a:xfrm flipV="1">
          <a:off x="17213580" y="1054227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105410</xdr:rowOff>
    </xdr:from>
    <xdr:to>
      <xdr:col>98</xdr:col>
      <xdr:colOff>38100</xdr:colOff>
      <xdr:row>63</xdr:row>
      <xdr:rowOff>35560</xdr:rowOff>
    </xdr:to>
    <xdr:sp macro="" textlink="">
      <xdr:nvSpPr>
        <xdr:cNvPr id="718" name="楕円 717">
          <a:extLst>
            <a:ext uri="{FF2B5EF4-FFF2-40B4-BE49-F238E27FC236}">
              <a16:creationId xmlns:a16="http://schemas.microsoft.com/office/drawing/2014/main" id="{61D98B72-45FB-44E0-AD23-89585C9E4F59}"/>
            </a:ext>
          </a:extLst>
        </xdr:cNvPr>
        <xdr:cNvSpPr/>
      </xdr:nvSpPr>
      <xdr:spPr>
        <a:xfrm>
          <a:off x="16388080" y="104990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152400</xdr:rowOff>
    </xdr:from>
    <xdr:to>
      <xdr:col>102</xdr:col>
      <xdr:colOff>114300</xdr:colOff>
      <xdr:row>62</xdr:row>
      <xdr:rowOff>156210</xdr:rowOff>
    </xdr:to>
    <xdr:cxnSp macro="">
      <xdr:nvCxnSpPr>
        <xdr:cNvPr id="719" name="直線コネクタ 718">
          <a:extLst>
            <a:ext uri="{FF2B5EF4-FFF2-40B4-BE49-F238E27FC236}">
              <a16:creationId xmlns:a16="http://schemas.microsoft.com/office/drawing/2014/main" id="{07F2A455-E33E-45D2-BA3F-460F279C3F84}"/>
            </a:ext>
          </a:extLst>
        </xdr:cNvPr>
        <xdr:cNvCxnSpPr/>
      </xdr:nvCxnSpPr>
      <xdr:spPr>
        <a:xfrm flipV="1">
          <a:off x="16431260" y="1054608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63517</xdr:rowOff>
    </xdr:from>
    <xdr:ext cx="469744" cy="259045"/>
    <xdr:sp macro="" textlink="">
      <xdr:nvSpPr>
        <xdr:cNvPr id="720" name="n_1aveValue【保健センター・保健所】&#10;一人当たり面積">
          <a:extLst>
            <a:ext uri="{FF2B5EF4-FFF2-40B4-BE49-F238E27FC236}">
              <a16:creationId xmlns:a16="http://schemas.microsoft.com/office/drawing/2014/main" id="{67651F0E-F483-4C03-B597-BC023311AB09}"/>
            </a:ext>
          </a:extLst>
        </xdr:cNvPr>
        <xdr:cNvSpPr txBox="1"/>
      </xdr:nvSpPr>
      <xdr:spPr>
        <a:xfrm>
          <a:off x="18561127" y="1012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59707</xdr:rowOff>
    </xdr:from>
    <xdr:ext cx="469744" cy="259045"/>
    <xdr:sp macro="" textlink="">
      <xdr:nvSpPr>
        <xdr:cNvPr id="721" name="n_2aveValue【保健センター・保健所】&#10;一人当たり面積">
          <a:extLst>
            <a:ext uri="{FF2B5EF4-FFF2-40B4-BE49-F238E27FC236}">
              <a16:creationId xmlns:a16="http://schemas.microsoft.com/office/drawing/2014/main" id="{7A0EC805-4D63-419F-B1F5-12FE999780E5}"/>
            </a:ext>
          </a:extLst>
        </xdr:cNvPr>
        <xdr:cNvSpPr txBox="1"/>
      </xdr:nvSpPr>
      <xdr:spPr>
        <a:xfrm>
          <a:off x="17776267" y="10118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67327</xdr:rowOff>
    </xdr:from>
    <xdr:ext cx="469744" cy="259045"/>
    <xdr:sp macro="" textlink="">
      <xdr:nvSpPr>
        <xdr:cNvPr id="722" name="n_3aveValue【保健センター・保健所】&#10;一人当たり面積">
          <a:extLst>
            <a:ext uri="{FF2B5EF4-FFF2-40B4-BE49-F238E27FC236}">
              <a16:creationId xmlns:a16="http://schemas.microsoft.com/office/drawing/2014/main" id="{95DA3D92-3279-4EA9-A77B-6DF0E8494296}"/>
            </a:ext>
          </a:extLst>
        </xdr:cNvPr>
        <xdr:cNvSpPr txBox="1"/>
      </xdr:nvSpPr>
      <xdr:spPr>
        <a:xfrm>
          <a:off x="17001567" y="1012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116857</xdr:rowOff>
    </xdr:from>
    <xdr:ext cx="469744" cy="259045"/>
    <xdr:sp macro="" textlink="">
      <xdr:nvSpPr>
        <xdr:cNvPr id="723" name="n_4aveValue【保健センター・保健所】&#10;一人当たり面積">
          <a:extLst>
            <a:ext uri="{FF2B5EF4-FFF2-40B4-BE49-F238E27FC236}">
              <a16:creationId xmlns:a16="http://schemas.microsoft.com/office/drawing/2014/main" id="{C0D4443A-7D02-40BE-8388-256BF3AB7ED4}"/>
            </a:ext>
          </a:extLst>
        </xdr:cNvPr>
        <xdr:cNvSpPr txBox="1"/>
      </xdr:nvSpPr>
      <xdr:spPr>
        <a:xfrm>
          <a:off x="16226867" y="1000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11447</xdr:rowOff>
    </xdr:from>
    <xdr:ext cx="469744" cy="259045"/>
    <xdr:sp macro="" textlink="">
      <xdr:nvSpPr>
        <xdr:cNvPr id="724" name="n_1mainValue【保健センター・保健所】&#10;一人当たり面積">
          <a:extLst>
            <a:ext uri="{FF2B5EF4-FFF2-40B4-BE49-F238E27FC236}">
              <a16:creationId xmlns:a16="http://schemas.microsoft.com/office/drawing/2014/main" id="{F3B8E442-B1C8-4133-ABFA-AB0E27326FBA}"/>
            </a:ext>
          </a:extLst>
        </xdr:cNvPr>
        <xdr:cNvSpPr txBox="1"/>
      </xdr:nvSpPr>
      <xdr:spPr>
        <a:xfrm>
          <a:off x="18561127" y="1057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19067</xdr:rowOff>
    </xdr:from>
    <xdr:ext cx="469744" cy="259045"/>
    <xdr:sp macro="" textlink="">
      <xdr:nvSpPr>
        <xdr:cNvPr id="725" name="n_2mainValue【保健センター・保健所】&#10;一人当たり面積">
          <a:extLst>
            <a:ext uri="{FF2B5EF4-FFF2-40B4-BE49-F238E27FC236}">
              <a16:creationId xmlns:a16="http://schemas.microsoft.com/office/drawing/2014/main" id="{594CBB72-6744-47C5-ABFA-210FCCEDD734}"/>
            </a:ext>
          </a:extLst>
        </xdr:cNvPr>
        <xdr:cNvSpPr txBox="1"/>
      </xdr:nvSpPr>
      <xdr:spPr>
        <a:xfrm>
          <a:off x="17776267" y="1058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22877</xdr:rowOff>
    </xdr:from>
    <xdr:ext cx="469744" cy="259045"/>
    <xdr:sp macro="" textlink="">
      <xdr:nvSpPr>
        <xdr:cNvPr id="726" name="n_3mainValue【保健センター・保健所】&#10;一人当たり面積">
          <a:extLst>
            <a:ext uri="{FF2B5EF4-FFF2-40B4-BE49-F238E27FC236}">
              <a16:creationId xmlns:a16="http://schemas.microsoft.com/office/drawing/2014/main" id="{A27173CA-671B-4108-B7D9-B909D291A152}"/>
            </a:ext>
          </a:extLst>
        </xdr:cNvPr>
        <xdr:cNvSpPr txBox="1"/>
      </xdr:nvSpPr>
      <xdr:spPr>
        <a:xfrm>
          <a:off x="17001567" y="1058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26687</xdr:rowOff>
    </xdr:from>
    <xdr:ext cx="469744" cy="259045"/>
    <xdr:sp macro="" textlink="">
      <xdr:nvSpPr>
        <xdr:cNvPr id="727" name="n_4mainValue【保健センター・保健所】&#10;一人当たり面積">
          <a:extLst>
            <a:ext uri="{FF2B5EF4-FFF2-40B4-BE49-F238E27FC236}">
              <a16:creationId xmlns:a16="http://schemas.microsoft.com/office/drawing/2014/main" id="{172C534E-4911-4A35-AF17-77F9B530BF35}"/>
            </a:ext>
          </a:extLst>
        </xdr:cNvPr>
        <xdr:cNvSpPr txBox="1"/>
      </xdr:nvSpPr>
      <xdr:spPr>
        <a:xfrm>
          <a:off x="16226867" y="1058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4A1691D4-43A8-4CB0-84BF-C2A838031E2A}"/>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2F27389A-3DEB-4161-A57E-7812BC9A98D7}"/>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2C14DAB4-91A3-42CC-BEC2-B482CBF053C9}"/>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90C7BD4C-03FA-46CD-B17D-B00CDB8CED08}"/>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AED836B9-3B82-46AF-B830-3D33EE140F81}"/>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C5F91476-1E12-45A4-9156-6AEBE89016E5}"/>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ECF39183-890B-4C4F-835F-51B60A2D09ED}"/>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71243BBD-A6B9-405A-ADA0-3A9FDDB94A2A}"/>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a:extLst>
            <a:ext uri="{FF2B5EF4-FFF2-40B4-BE49-F238E27FC236}">
              <a16:creationId xmlns:a16="http://schemas.microsoft.com/office/drawing/2014/main" id="{6EF19225-291E-48FB-9C16-5B3E55EC3517}"/>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DA32A609-13C7-4B59-B9AA-E56D6143C399}"/>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a:extLst>
            <a:ext uri="{FF2B5EF4-FFF2-40B4-BE49-F238E27FC236}">
              <a16:creationId xmlns:a16="http://schemas.microsoft.com/office/drawing/2014/main" id="{586E6F29-A2B5-4B3F-A6BD-AAE8755D96AE}"/>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a:extLst>
            <a:ext uri="{FF2B5EF4-FFF2-40B4-BE49-F238E27FC236}">
              <a16:creationId xmlns:a16="http://schemas.microsoft.com/office/drawing/2014/main" id="{EBF614A1-170B-4743-A7E0-BFF10C3771F7}"/>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0" name="テキスト ボックス 739">
          <a:extLst>
            <a:ext uri="{FF2B5EF4-FFF2-40B4-BE49-F238E27FC236}">
              <a16:creationId xmlns:a16="http://schemas.microsoft.com/office/drawing/2014/main" id="{068BD15E-99BB-4D18-867A-2F5124B86C4B}"/>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a:extLst>
            <a:ext uri="{FF2B5EF4-FFF2-40B4-BE49-F238E27FC236}">
              <a16:creationId xmlns:a16="http://schemas.microsoft.com/office/drawing/2014/main" id="{250314C5-7143-4991-997E-CEEC6721CEC2}"/>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2" name="テキスト ボックス 741">
          <a:extLst>
            <a:ext uri="{FF2B5EF4-FFF2-40B4-BE49-F238E27FC236}">
              <a16:creationId xmlns:a16="http://schemas.microsoft.com/office/drawing/2014/main" id="{CED48ED6-5707-4704-B068-40FD9547EE08}"/>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3" name="直線コネクタ 742">
          <a:extLst>
            <a:ext uri="{FF2B5EF4-FFF2-40B4-BE49-F238E27FC236}">
              <a16:creationId xmlns:a16="http://schemas.microsoft.com/office/drawing/2014/main" id="{9EBDF5C7-8B50-4009-9C21-36FAD5AF4F4D}"/>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4" name="テキスト ボックス 743">
          <a:extLst>
            <a:ext uri="{FF2B5EF4-FFF2-40B4-BE49-F238E27FC236}">
              <a16:creationId xmlns:a16="http://schemas.microsoft.com/office/drawing/2014/main" id="{2658979A-19BB-4F52-A6D9-0FC2C997FCE6}"/>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a:extLst>
            <a:ext uri="{FF2B5EF4-FFF2-40B4-BE49-F238E27FC236}">
              <a16:creationId xmlns:a16="http://schemas.microsoft.com/office/drawing/2014/main" id="{D891016F-C48F-44F3-8309-349F28510A54}"/>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6" name="テキスト ボックス 745">
          <a:extLst>
            <a:ext uri="{FF2B5EF4-FFF2-40B4-BE49-F238E27FC236}">
              <a16:creationId xmlns:a16="http://schemas.microsoft.com/office/drawing/2014/main" id="{E7638BF8-2C70-4512-9C70-3DBA2B796887}"/>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a:extLst>
            <a:ext uri="{FF2B5EF4-FFF2-40B4-BE49-F238E27FC236}">
              <a16:creationId xmlns:a16="http://schemas.microsoft.com/office/drawing/2014/main" id="{A30DB94B-7C64-4BFF-89F2-DF699AA3850F}"/>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8" name="テキスト ボックス 747">
          <a:extLst>
            <a:ext uri="{FF2B5EF4-FFF2-40B4-BE49-F238E27FC236}">
              <a16:creationId xmlns:a16="http://schemas.microsoft.com/office/drawing/2014/main" id="{BA5C0016-6286-4747-9CB9-AAEE9421D57C}"/>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019EBD27-2B2B-4782-AD5D-215817343A86}"/>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D3270B50-F6D9-48B5-A25A-901FD190BD04}"/>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83A967E7-1902-4293-BF25-7735298B52A9}"/>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51436</xdr:rowOff>
    </xdr:from>
    <xdr:to>
      <xdr:col>85</xdr:col>
      <xdr:colOff>126364</xdr:colOff>
      <xdr:row>86</xdr:row>
      <xdr:rowOff>34289</xdr:rowOff>
    </xdr:to>
    <xdr:cxnSp macro="">
      <xdr:nvCxnSpPr>
        <xdr:cNvPr id="752" name="直線コネクタ 751">
          <a:extLst>
            <a:ext uri="{FF2B5EF4-FFF2-40B4-BE49-F238E27FC236}">
              <a16:creationId xmlns:a16="http://schemas.microsoft.com/office/drawing/2014/main" id="{2798D202-20E5-4BC0-BB0B-40EF59FEDDAA}"/>
            </a:ext>
          </a:extLst>
        </xdr:cNvPr>
        <xdr:cNvCxnSpPr/>
      </xdr:nvCxnSpPr>
      <xdr:spPr>
        <a:xfrm flipV="1">
          <a:off x="14375764" y="13127356"/>
          <a:ext cx="0" cy="1323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2D02C857-BB55-43B7-B9B0-5A1320DF5478}"/>
            </a:ext>
          </a:extLst>
        </xdr:cNvPr>
        <xdr:cNvSpPr txBox="1"/>
      </xdr:nvSpPr>
      <xdr:spPr>
        <a:xfrm>
          <a:off x="14414500" y="14455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754" name="直線コネクタ 753">
          <a:extLst>
            <a:ext uri="{FF2B5EF4-FFF2-40B4-BE49-F238E27FC236}">
              <a16:creationId xmlns:a16="http://schemas.microsoft.com/office/drawing/2014/main" id="{050963FA-7D8A-421E-A84D-33DB1ADE9E63}"/>
            </a:ext>
          </a:extLst>
        </xdr:cNvPr>
        <xdr:cNvCxnSpPr/>
      </xdr:nvCxnSpPr>
      <xdr:spPr>
        <a:xfrm>
          <a:off x="14287500" y="144513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169563</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1918B602-D29B-4D58-892A-A894F36BB7A0}"/>
            </a:ext>
          </a:extLst>
        </xdr:cNvPr>
        <xdr:cNvSpPr txBox="1"/>
      </xdr:nvSpPr>
      <xdr:spPr>
        <a:xfrm>
          <a:off x="14414500" y="12910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51436</xdr:rowOff>
    </xdr:from>
    <xdr:to>
      <xdr:col>86</xdr:col>
      <xdr:colOff>25400</xdr:colOff>
      <xdr:row>78</xdr:row>
      <xdr:rowOff>51436</xdr:rowOff>
    </xdr:to>
    <xdr:cxnSp macro="">
      <xdr:nvCxnSpPr>
        <xdr:cNvPr id="756" name="直線コネクタ 755">
          <a:extLst>
            <a:ext uri="{FF2B5EF4-FFF2-40B4-BE49-F238E27FC236}">
              <a16:creationId xmlns:a16="http://schemas.microsoft.com/office/drawing/2014/main" id="{A13664E7-0B3A-404F-A4A4-6041C70D6E85}"/>
            </a:ext>
          </a:extLst>
        </xdr:cNvPr>
        <xdr:cNvCxnSpPr/>
      </xdr:nvCxnSpPr>
      <xdr:spPr>
        <a:xfrm>
          <a:off x="14287500" y="131273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114952</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AE55FDA5-D004-4394-B536-D23B517BED30}"/>
            </a:ext>
          </a:extLst>
        </xdr:cNvPr>
        <xdr:cNvSpPr txBox="1"/>
      </xdr:nvSpPr>
      <xdr:spPr>
        <a:xfrm>
          <a:off x="14414500" y="13693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92075</xdr:rowOff>
    </xdr:from>
    <xdr:to>
      <xdr:col>85</xdr:col>
      <xdr:colOff>177800</xdr:colOff>
      <xdr:row>83</xdr:row>
      <xdr:rowOff>22225</xdr:rowOff>
    </xdr:to>
    <xdr:sp macro="" textlink="">
      <xdr:nvSpPr>
        <xdr:cNvPr id="758" name="フローチャート: 判断 757">
          <a:extLst>
            <a:ext uri="{FF2B5EF4-FFF2-40B4-BE49-F238E27FC236}">
              <a16:creationId xmlns:a16="http://schemas.microsoft.com/office/drawing/2014/main" id="{7E571067-8CB8-4E1D-B89A-DD7EC6CCCCB8}"/>
            </a:ext>
          </a:extLst>
        </xdr:cNvPr>
        <xdr:cNvSpPr/>
      </xdr:nvSpPr>
      <xdr:spPr>
        <a:xfrm>
          <a:off x="14325600" y="1383855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151130</xdr:rowOff>
    </xdr:from>
    <xdr:to>
      <xdr:col>81</xdr:col>
      <xdr:colOff>101600</xdr:colOff>
      <xdr:row>83</xdr:row>
      <xdr:rowOff>81280</xdr:rowOff>
    </xdr:to>
    <xdr:sp macro="" textlink="">
      <xdr:nvSpPr>
        <xdr:cNvPr id="759" name="フローチャート: 判断 758">
          <a:extLst>
            <a:ext uri="{FF2B5EF4-FFF2-40B4-BE49-F238E27FC236}">
              <a16:creationId xmlns:a16="http://schemas.microsoft.com/office/drawing/2014/main" id="{D61C22CF-F8C5-4DEA-A3B0-F957FCEF58A8}"/>
            </a:ext>
          </a:extLst>
        </xdr:cNvPr>
        <xdr:cNvSpPr/>
      </xdr:nvSpPr>
      <xdr:spPr>
        <a:xfrm>
          <a:off x="13578840" y="13897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120650</xdr:rowOff>
    </xdr:from>
    <xdr:to>
      <xdr:col>76</xdr:col>
      <xdr:colOff>165100</xdr:colOff>
      <xdr:row>83</xdr:row>
      <xdr:rowOff>50800</xdr:rowOff>
    </xdr:to>
    <xdr:sp macro="" textlink="">
      <xdr:nvSpPr>
        <xdr:cNvPr id="760" name="フローチャート: 判断 759">
          <a:extLst>
            <a:ext uri="{FF2B5EF4-FFF2-40B4-BE49-F238E27FC236}">
              <a16:creationId xmlns:a16="http://schemas.microsoft.com/office/drawing/2014/main" id="{3C7C25CE-4196-47E2-B4D5-87BDA18FAA23}"/>
            </a:ext>
          </a:extLst>
        </xdr:cNvPr>
        <xdr:cNvSpPr/>
      </xdr:nvSpPr>
      <xdr:spPr>
        <a:xfrm>
          <a:off x="12804140" y="1386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92075</xdr:rowOff>
    </xdr:from>
    <xdr:to>
      <xdr:col>72</xdr:col>
      <xdr:colOff>38100</xdr:colOff>
      <xdr:row>83</xdr:row>
      <xdr:rowOff>22225</xdr:rowOff>
    </xdr:to>
    <xdr:sp macro="" textlink="">
      <xdr:nvSpPr>
        <xdr:cNvPr id="761" name="フローチャート: 判断 760">
          <a:extLst>
            <a:ext uri="{FF2B5EF4-FFF2-40B4-BE49-F238E27FC236}">
              <a16:creationId xmlns:a16="http://schemas.microsoft.com/office/drawing/2014/main" id="{615D46E4-9E85-4188-85D2-FB62C9021FCA}"/>
            </a:ext>
          </a:extLst>
        </xdr:cNvPr>
        <xdr:cNvSpPr/>
      </xdr:nvSpPr>
      <xdr:spPr>
        <a:xfrm>
          <a:off x="12029440" y="138385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154939</xdr:rowOff>
    </xdr:from>
    <xdr:to>
      <xdr:col>67</xdr:col>
      <xdr:colOff>101600</xdr:colOff>
      <xdr:row>82</xdr:row>
      <xdr:rowOff>85089</xdr:rowOff>
    </xdr:to>
    <xdr:sp macro="" textlink="">
      <xdr:nvSpPr>
        <xdr:cNvPr id="762" name="フローチャート: 判断 761">
          <a:extLst>
            <a:ext uri="{FF2B5EF4-FFF2-40B4-BE49-F238E27FC236}">
              <a16:creationId xmlns:a16="http://schemas.microsoft.com/office/drawing/2014/main" id="{E5D1FBD8-68F5-48DE-A9E2-6B6BF12F035E}"/>
            </a:ext>
          </a:extLst>
        </xdr:cNvPr>
        <xdr:cNvSpPr/>
      </xdr:nvSpPr>
      <xdr:spPr>
        <a:xfrm>
          <a:off x="11231880" y="137337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294833A2-718C-4BBC-BAD0-93C02779AA9A}"/>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7B65028B-8AD6-4677-86E9-EBA652A4B16B}"/>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3443AEE6-A138-4090-AEFD-24FBB0F8BBC3}"/>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D02C4396-18B5-466E-BAD2-9F86F10B7F16}"/>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5995D7EF-C70D-4837-9002-4B2BAFC27D12}"/>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40639</xdr:rowOff>
    </xdr:from>
    <xdr:to>
      <xdr:col>85</xdr:col>
      <xdr:colOff>177800</xdr:colOff>
      <xdr:row>83</xdr:row>
      <xdr:rowOff>142239</xdr:rowOff>
    </xdr:to>
    <xdr:sp macro="" textlink="">
      <xdr:nvSpPr>
        <xdr:cNvPr id="768" name="楕円 767">
          <a:extLst>
            <a:ext uri="{FF2B5EF4-FFF2-40B4-BE49-F238E27FC236}">
              <a16:creationId xmlns:a16="http://schemas.microsoft.com/office/drawing/2014/main" id="{BC2A18EC-7A68-48E3-9387-B4FF6D6B8860}"/>
            </a:ext>
          </a:extLst>
        </xdr:cNvPr>
        <xdr:cNvSpPr/>
      </xdr:nvSpPr>
      <xdr:spPr>
        <a:xfrm>
          <a:off x="14325600" y="1395475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19066</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E9D83700-BE77-445E-BE22-4187AEC6146B}"/>
            </a:ext>
          </a:extLst>
        </xdr:cNvPr>
        <xdr:cNvSpPr txBox="1"/>
      </xdr:nvSpPr>
      <xdr:spPr>
        <a:xfrm>
          <a:off x="14414500" y="13933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105411</xdr:rowOff>
    </xdr:from>
    <xdr:to>
      <xdr:col>81</xdr:col>
      <xdr:colOff>101600</xdr:colOff>
      <xdr:row>84</xdr:row>
      <xdr:rowOff>35561</xdr:rowOff>
    </xdr:to>
    <xdr:sp macro="" textlink="">
      <xdr:nvSpPr>
        <xdr:cNvPr id="770" name="楕円 769">
          <a:extLst>
            <a:ext uri="{FF2B5EF4-FFF2-40B4-BE49-F238E27FC236}">
              <a16:creationId xmlns:a16="http://schemas.microsoft.com/office/drawing/2014/main" id="{90A1A152-74CE-407A-9683-270885D66D61}"/>
            </a:ext>
          </a:extLst>
        </xdr:cNvPr>
        <xdr:cNvSpPr/>
      </xdr:nvSpPr>
      <xdr:spPr>
        <a:xfrm>
          <a:off x="13578840" y="140195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91439</xdr:rowOff>
    </xdr:from>
    <xdr:to>
      <xdr:col>85</xdr:col>
      <xdr:colOff>127000</xdr:colOff>
      <xdr:row>83</xdr:row>
      <xdr:rowOff>156211</xdr:rowOff>
    </xdr:to>
    <xdr:cxnSp macro="">
      <xdr:nvCxnSpPr>
        <xdr:cNvPr id="771" name="直線コネクタ 770">
          <a:extLst>
            <a:ext uri="{FF2B5EF4-FFF2-40B4-BE49-F238E27FC236}">
              <a16:creationId xmlns:a16="http://schemas.microsoft.com/office/drawing/2014/main" id="{6F20DB3A-7697-4E81-80C4-568BCFAD189F}"/>
            </a:ext>
          </a:extLst>
        </xdr:cNvPr>
        <xdr:cNvCxnSpPr/>
      </xdr:nvCxnSpPr>
      <xdr:spPr>
        <a:xfrm flipV="1">
          <a:off x="13629640" y="14005559"/>
          <a:ext cx="746760" cy="6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74930</xdr:rowOff>
    </xdr:from>
    <xdr:to>
      <xdr:col>76</xdr:col>
      <xdr:colOff>165100</xdr:colOff>
      <xdr:row>84</xdr:row>
      <xdr:rowOff>5080</xdr:rowOff>
    </xdr:to>
    <xdr:sp macro="" textlink="">
      <xdr:nvSpPr>
        <xdr:cNvPr id="772" name="楕円 771">
          <a:extLst>
            <a:ext uri="{FF2B5EF4-FFF2-40B4-BE49-F238E27FC236}">
              <a16:creationId xmlns:a16="http://schemas.microsoft.com/office/drawing/2014/main" id="{9CBBD3DD-2559-45CF-8268-3E4D3056A143}"/>
            </a:ext>
          </a:extLst>
        </xdr:cNvPr>
        <xdr:cNvSpPr/>
      </xdr:nvSpPr>
      <xdr:spPr>
        <a:xfrm>
          <a:off x="12804140" y="13989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125730</xdr:rowOff>
    </xdr:from>
    <xdr:to>
      <xdr:col>81</xdr:col>
      <xdr:colOff>50800</xdr:colOff>
      <xdr:row>83</xdr:row>
      <xdr:rowOff>156211</xdr:rowOff>
    </xdr:to>
    <xdr:cxnSp macro="">
      <xdr:nvCxnSpPr>
        <xdr:cNvPr id="773" name="直線コネクタ 772">
          <a:extLst>
            <a:ext uri="{FF2B5EF4-FFF2-40B4-BE49-F238E27FC236}">
              <a16:creationId xmlns:a16="http://schemas.microsoft.com/office/drawing/2014/main" id="{FD958490-DD08-499E-9086-8E1F6B3C5B14}"/>
            </a:ext>
          </a:extLst>
        </xdr:cNvPr>
        <xdr:cNvCxnSpPr/>
      </xdr:nvCxnSpPr>
      <xdr:spPr>
        <a:xfrm>
          <a:off x="12854940" y="14039850"/>
          <a:ext cx="7747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46355</xdr:rowOff>
    </xdr:from>
    <xdr:to>
      <xdr:col>72</xdr:col>
      <xdr:colOff>38100</xdr:colOff>
      <xdr:row>83</xdr:row>
      <xdr:rowOff>147955</xdr:rowOff>
    </xdr:to>
    <xdr:sp macro="" textlink="">
      <xdr:nvSpPr>
        <xdr:cNvPr id="774" name="楕円 773">
          <a:extLst>
            <a:ext uri="{FF2B5EF4-FFF2-40B4-BE49-F238E27FC236}">
              <a16:creationId xmlns:a16="http://schemas.microsoft.com/office/drawing/2014/main" id="{6467BFE8-2E6A-4324-B2B5-E1536D38AF9C}"/>
            </a:ext>
          </a:extLst>
        </xdr:cNvPr>
        <xdr:cNvSpPr/>
      </xdr:nvSpPr>
      <xdr:spPr>
        <a:xfrm>
          <a:off x="12029440" y="139604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97155</xdr:rowOff>
    </xdr:from>
    <xdr:to>
      <xdr:col>76</xdr:col>
      <xdr:colOff>114300</xdr:colOff>
      <xdr:row>83</xdr:row>
      <xdr:rowOff>125730</xdr:rowOff>
    </xdr:to>
    <xdr:cxnSp macro="">
      <xdr:nvCxnSpPr>
        <xdr:cNvPr id="775" name="直線コネクタ 774">
          <a:extLst>
            <a:ext uri="{FF2B5EF4-FFF2-40B4-BE49-F238E27FC236}">
              <a16:creationId xmlns:a16="http://schemas.microsoft.com/office/drawing/2014/main" id="{4FEC1D8E-A6DB-46C8-83F6-6DEF371FA45A}"/>
            </a:ext>
          </a:extLst>
        </xdr:cNvPr>
        <xdr:cNvCxnSpPr/>
      </xdr:nvCxnSpPr>
      <xdr:spPr>
        <a:xfrm>
          <a:off x="12072620" y="14011275"/>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12064</xdr:rowOff>
    </xdr:from>
    <xdr:to>
      <xdr:col>67</xdr:col>
      <xdr:colOff>101600</xdr:colOff>
      <xdr:row>83</xdr:row>
      <xdr:rowOff>113664</xdr:rowOff>
    </xdr:to>
    <xdr:sp macro="" textlink="">
      <xdr:nvSpPr>
        <xdr:cNvPr id="776" name="楕円 775">
          <a:extLst>
            <a:ext uri="{FF2B5EF4-FFF2-40B4-BE49-F238E27FC236}">
              <a16:creationId xmlns:a16="http://schemas.microsoft.com/office/drawing/2014/main" id="{D1C3077B-484E-45C4-8B6B-229756075AEF}"/>
            </a:ext>
          </a:extLst>
        </xdr:cNvPr>
        <xdr:cNvSpPr/>
      </xdr:nvSpPr>
      <xdr:spPr>
        <a:xfrm>
          <a:off x="11231880" y="13926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62864</xdr:rowOff>
    </xdr:from>
    <xdr:to>
      <xdr:col>71</xdr:col>
      <xdr:colOff>177800</xdr:colOff>
      <xdr:row>83</xdr:row>
      <xdr:rowOff>97155</xdr:rowOff>
    </xdr:to>
    <xdr:cxnSp macro="">
      <xdr:nvCxnSpPr>
        <xdr:cNvPr id="777" name="直線コネクタ 776">
          <a:extLst>
            <a:ext uri="{FF2B5EF4-FFF2-40B4-BE49-F238E27FC236}">
              <a16:creationId xmlns:a16="http://schemas.microsoft.com/office/drawing/2014/main" id="{CA2C9C9B-63BD-47FD-BBD5-12FC6292D243}"/>
            </a:ext>
          </a:extLst>
        </xdr:cNvPr>
        <xdr:cNvCxnSpPr/>
      </xdr:nvCxnSpPr>
      <xdr:spPr>
        <a:xfrm>
          <a:off x="11282680" y="13976984"/>
          <a:ext cx="78994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97807</xdr:rowOff>
    </xdr:from>
    <xdr:ext cx="405111" cy="259045"/>
    <xdr:sp macro="" textlink="">
      <xdr:nvSpPr>
        <xdr:cNvPr id="778" name="n_1aveValue【消防施設】&#10;有形固定資産減価償却率">
          <a:extLst>
            <a:ext uri="{FF2B5EF4-FFF2-40B4-BE49-F238E27FC236}">
              <a16:creationId xmlns:a16="http://schemas.microsoft.com/office/drawing/2014/main" id="{E3B02E1A-30ED-466E-8445-E658D8846C6B}"/>
            </a:ext>
          </a:extLst>
        </xdr:cNvPr>
        <xdr:cNvSpPr txBox="1"/>
      </xdr:nvSpPr>
      <xdr:spPr>
        <a:xfrm>
          <a:off x="13437244" y="1367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67327</xdr:rowOff>
    </xdr:from>
    <xdr:ext cx="405111" cy="259045"/>
    <xdr:sp macro="" textlink="">
      <xdr:nvSpPr>
        <xdr:cNvPr id="779" name="n_2aveValue【消防施設】&#10;有形固定資産減価償却率">
          <a:extLst>
            <a:ext uri="{FF2B5EF4-FFF2-40B4-BE49-F238E27FC236}">
              <a16:creationId xmlns:a16="http://schemas.microsoft.com/office/drawing/2014/main" id="{72D60AA3-8393-4BDB-AF58-45F747C7DB11}"/>
            </a:ext>
          </a:extLst>
        </xdr:cNvPr>
        <xdr:cNvSpPr txBox="1"/>
      </xdr:nvSpPr>
      <xdr:spPr>
        <a:xfrm>
          <a:off x="12675244" y="1364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38752</xdr:rowOff>
    </xdr:from>
    <xdr:ext cx="405111" cy="259045"/>
    <xdr:sp macro="" textlink="">
      <xdr:nvSpPr>
        <xdr:cNvPr id="780" name="n_3aveValue【消防施設】&#10;有形固定資産減価償却率">
          <a:extLst>
            <a:ext uri="{FF2B5EF4-FFF2-40B4-BE49-F238E27FC236}">
              <a16:creationId xmlns:a16="http://schemas.microsoft.com/office/drawing/2014/main" id="{15473E81-1E8D-433A-ADCD-3A7718E22E75}"/>
            </a:ext>
          </a:extLst>
        </xdr:cNvPr>
        <xdr:cNvSpPr txBox="1"/>
      </xdr:nvSpPr>
      <xdr:spPr>
        <a:xfrm>
          <a:off x="11900544" y="1361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101616</xdr:rowOff>
    </xdr:from>
    <xdr:ext cx="405111" cy="259045"/>
    <xdr:sp macro="" textlink="">
      <xdr:nvSpPr>
        <xdr:cNvPr id="781" name="n_4aveValue【消防施設】&#10;有形固定資産減価償却率">
          <a:extLst>
            <a:ext uri="{FF2B5EF4-FFF2-40B4-BE49-F238E27FC236}">
              <a16:creationId xmlns:a16="http://schemas.microsoft.com/office/drawing/2014/main" id="{6894672C-C1A6-4C64-8415-725EB7D56AE8}"/>
            </a:ext>
          </a:extLst>
        </xdr:cNvPr>
        <xdr:cNvSpPr txBox="1"/>
      </xdr:nvSpPr>
      <xdr:spPr>
        <a:xfrm>
          <a:off x="11102984" y="1351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26688</xdr:rowOff>
    </xdr:from>
    <xdr:ext cx="405111" cy="259045"/>
    <xdr:sp macro="" textlink="">
      <xdr:nvSpPr>
        <xdr:cNvPr id="782" name="n_1mainValue【消防施設】&#10;有形固定資産減価償却率">
          <a:extLst>
            <a:ext uri="{FF2B5EF4-FFF2-40B4-BE49-F238E27FC236}">
              <a16:creationId xmlns:a16="http://schemas.microsoft.com/office/drawing/2014/main" id="{9047574D-AEF7-4B1C-A644-AA5AD23070D7}"/>
            </a:ext>
          </a:extLst>
        </xdr:cNvPr>
        <xdr:cNvSpPr txBox="1"/>
      </xdr:nvSpPr>
      <xdr:spPr>
        <a:xfrm>
          <a:off x="13437244" y="14108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167657</xdr:rowOff>
    </xdr:from>
    <xdr:ext cx="405111" cy="259045"/>
    <xdr:sp macro="" textlink="">
      <xdr:nvSpPr>
        <xdr:cNvPr id="783" name="n_2mainValue【消防施設】&#10;有形固定資産減価償却率">
          <a:extLst>
            <a:ext uri="{FF2B5EF4-FFF2-40B4-BE49-F238E27FC236}">
              <a16:creationId xmlns:a16="http://schemas.microsoft.com/office/drawing/2014/main" id="{70B87F07-D7E2-4EBA-900D-A20CC325073F}"/>
            </a:ext>
          </a:extLst>
        </xdr:cNvPr>
        <xdr:cNvSpPr txBox="1"/>
      </xdr:nvSpPr>
      <xdr:spPr>
        <a:xfrm>
          <a:off x="12675244" y="1408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139082</xdr:rowOff>
    </xdr:from>
    <xdr:ext cx="405111" cy="259045"/>
    <xdr:sp macro="" textlink="">
      <xdr:nvSpPr>
        <xdr:cNvPr id="784" name="n_3mainValue【消防施設】&#10;有形固定資産減価償却率">
          <a:extLst>
            <a:ext uri="{FF2B5EF4-FFF2-40B4-BE49-F238E27FC236}">
              <a16:creationId xmlns:a16="http://schemas.microsoft.com/office/drawing/2014/main" id="{E299CE44-7252-4D1B-92DF-497D61996EA6}"/>
            </a:ext>
          </a:extLst>
        </xdr:cNvPr>
        <xdr:cNvSpPr txBox="1"/>
      </xdr:nvSpPr>
      <xdr:spPr>
        <a:xfrm>
          <a:off x="11900544" y="1405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104791</xdr:rowOff>
    </xdr:from>
    <xdr:ext cx="405111" cy="259045"/>
    <xdr:sp macro="" textlink="">
      <xdr:nvSpPr>
        <xdr:cNvPr id="785" name="n_4mainValue【消防施設】&#10;有形固定資産減価償却率">
          <a:extLst>
            <a:ext uri="{FF2B5EF4-FFF2-40B4-BE49-F238E27FC236}">
              <a16:creationId xmlns:a16="http://schemas.microsoft.com/office/drawing/2014/main" id="{E53A6E62-664F-4A81-893A-A644D6AF6391}"/>
            </a:ext>
          </a:extLst>
        </xdr:cNvPr>
        <xdr:cNvSpPr txBox="1"/>
      </xdr:nvSpPr>
      <xdr:spPr>
        <a:xfrm>
          <a:off x="11102984" y="14018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4F0FC863-4BC7-4DCA-A32C-A6C460CE1EED}"/>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F8EF01C8-CE3A-4A2E-B49A-23782F3C235E}"/>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6FAB19BB-6733-49F4-A508-C448BB58FF95}"/>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84454498-50F7-4E81-ADD8-04289D71222B}"/>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399A0F70-C319-4C36-8A85-8527B7751A73}"/>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06A69351-4289-44AF-90ED-1D918D9BBF0A}"/>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C67B574E-07BE-4F88-84E5-30C04685C39C}"/>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8BB4544C-1BA9-43FB-A2D1-2A5C72F34D0A}"/>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C590DE63-C602-49EC-A114-891B2C9359D0}"/>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FE8848DD-76C0-4732-98FF-8E435CD23AFB}"/>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6" name="直線コネクタ 795">
          <a:extLst>
            <a:ext uri="{FF2B5EF4-FFF2-40B4-BE49-F238E27FC236}">
              <a16:creationId xmlns:a16="http://schemas.microsoft.com/office/drawing/2014/main" id="{4BC8BDCD-986E-47FC-8251-B0BABC2622B5}"/>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7" name="テキスト ボックス 796">
          <a:extLst>
            <a:ext uri="{FF2B5EF4-FFF2-40B4-BE49-F238E27FC236}">
              <a16:creationId xmlns:a16="http://schemas.microsoft.com/office/drawing/2014/main" id="{A89C5BDC-933B-4020-8E0E-D0BEFC6392EB}"/>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8" name="直線コネクタ 797">
          <a:extLst>
            <a:ext uri="{FF2B5EF4-FFF2-40B4-BE49-F238E27FC236}">
              <a16:creationId xmlns:a16="http://schemas.microsoft.com/office/drawing/2014/main" id="{0038D14D-50FA-4677-B332-0CC0F386F115}"/>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9" name="テキスト ボックス 798">
          <a:extLst>
            <a:ext uri="{FF2B5EF4-FFF2-40B4-BE49-F238E27FC236}">
              <a16:creationId xmlns:a16="http://schemas.microsoft.com/office/drawing/2014/main" id="{BAD91215-A6D0-4005-A70A-B2EAA42CDAFF}"/>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800" name="直線コネクタ 799">
          <a:extLst>
            <a:ext uri="{FF2B5EF4-FFF2-40B4-BE49-F238E27FC236}">
              <a16:creationId xmlns:a16="http://schemas.microsoft.com/office/drawing/2014/main" id="{1566D9CF-F37F-40FF-996D-8AF2BE42F3E9}"/>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801" name="テキスト ボックス 800">
          <a:extLst>
            <a:ext uri="{FF2B5EF4-FFF2-40B4-BE49-F238E27FC236}">
              <a16:creationId xmlns:a16="http://schemas.microsoft.com/office/drawing/2014/main" id="{51584484-155F-4B49-B90E-F7813F6916FF}"/>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2" name="直線コネクタ 801">
          <a:extLst>
            <a:ext uri="{FF2B5EF4-FFF2-40B4-BE49-F238E27FC236}">
              <a16:creationId xmlns:a16="http://schemas.microsoft.com/office/drawing/2014/main" id="{91CF31E6-A3F5-4238-9451-DFE0307BB44F}"/>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3" name="テキスト ボックス 802">
          <a:extLst>
            <a:ext uri="{FF2B5EF4-FFF2-40B4-BE49-F238E27FC236}">
              <a16:creationId xmlns:a16="http://schemas.microsoft.com/office/drawing/2014/main" id="{5C8C33E6-4D79-4C1D-AF09-5F05D0DD53B3}"/>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4" name="直線コネクタ 803">
          <a:extLst>
            <a:ext uri="{FF2B5EF4-FFF2-40B4-BE49-F238E27FC236}">
              <a16:creationId xmlns:a16="http://schemas.microsoft.com/office/drawing/2014/main" id="{52FE1E08-16E3-4954-8817-B4E65F012239}"/>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5" name="テキスト ボックス 804">
          <a:extLst>
            <a:ext uri="{FF2B5EF4-FFF2-40B4-BE49-F238E27FC236}">
              <a16:creationId xmlns:a16="http://schemas.microsoft.com/office/drawing/2014/main" id="{E49B2544-FE76-4821-9130-AC10480CA0A3}"/>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6" name="直線コネクタ 805">
          <a:extLst>
            <a:ext uri="{FF2B5EF4-FFF2-40B4-BE49-F238E27FC236}">
              <a16:creationId xmlns:a16="http://schemas.microsoft.com/office/drawing/2014/main" id="{85D2B12A-409B-47E2-8C91-7DF3AF91E6AE}"/>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7" name="テキスト ボックス 806">
          <a:extLst>
            <a:ext uri="{FF2B5EF4-FFF2-40B4-BE49-F238E27FC236}">
              <a16:creationId xmlns:a16="http://schemas.microsoft.com/office/drawing/2014/main" id="{A426022C-D555-4577-B3C6-822D18C48444}"/>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8" name="【消防施設】&#10;一人当たり面積グラフ枠">
          <a:extLst>
            <a:ext uri="{FF2B5EF4-FFF2-40B4-BE49-F238E27FC236}">
              <a16:creationId xmlns:a16="http://schemas.microsoft.com/office/drawing/2014/main" id="{AAE6D2B7-8816-4E03-8DB1-4756CD9A63E8}"/>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0</xdr:rowOff>
    </xdr:from>
    <xdr:to>
      <xdr:col>116</xdr:col>
      <xdr:colOff>62864</xdr:colOff>
      <xdr:row>86</xdr:row>
      <xdr:rowOff>85089</xdr:rowOff>
    </xdr:to>
    <xdr:cxnSp macro="">
      <xdr:nvCxnSpPr>
        <xdr:cNvPr id="809" name="直線コネクタ 808">
          <a:extLst>
            <a:ext uri="{FF2B5EF4-FFF2-40B4-BE49-F238E27FC236}">
              <a16:creationId xmlns:a16="http://schemas.microsoft.com/office/drawing/2014/main" id="{30F86D97-24E6-498C-9EF7-ED07BDBFCB84}"/>
            </a:ext>
          </a:extLst>
        </xdr:cNvPr>
        <xdr:cNvCxnSpPr/>
      </xdr:nvCxnSpPr>
      <xdr:spPr>
        <a:xfrm flipV="1">
          <a:off x="19509104" y="13075920"/>
          <a:ext cx="0" cy="1426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88916</xdr:rowOff>
    </xdr:from>
    <xdr:ext cx="469744" cy="259045"/>
    <xdr:sp macro="" textlink="">
      <xdr:nvSpPr>
        <xdr:cNvPr id="810" name="【消防施設】&#10;一人当たり面積最小値テキスト">
          <a:extLst>
            <a:ext uri="{FF2B5EF4-FFF2-40B4-BE49-F238E27FC236}">
              <a16:creationId xmlns:a16="http://schemas.microsoft.com/office/drawing/2014/main" id="{4EC96431-2D0B-4C4E-A199-B8533B259934}"/>
            </a:ext>
          </a:extLst>
        </xdr:cNvPr>
        <xdr:cNvSpPr txBox="1"/>
      </xdr:nvSpPr>
      <xdr:spPr>
        <a:xfrm>
          <a:off x="19547840" y="14505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85089</xdr:rowOff>
    </xdr:from>
    <xdr:to>
      <xdr:col>116</xdr:col>
      <xdr:colOff>152400</xdr:colOff>
      <xdr:row>86</xdr:row>
      <xdr:rowOff>85089</xdr:rowOff>
    </xdr:to>
    <xdr:cxnSp macro="">
      <xdr:nvCxnSpPr>
        <xdr:cNvPr id="811" name="直線コネクタ 810">
          <a:extLst>
            <a:ext uri="{FF2B5EF4-FFF2-40B4-BE49-F238E27FC236}">
              <a16:creationId xmlns:a16="http://schemas.microsoft.com/office/drawing/2014/main" id="{58C44B85-814E-4521-ABE4-60F456B2368F}"/>
            </a:ext>
          </a:extLst>
        </xdr:cNvPr>
        <xdr:cNvCxnSpPr/>
      </xdr:nvCxnSpPr>
      <xdr:spPr>
        <a:xfrm>
          <a:off x="19443700" y="145021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118127</xdr:rowOff>
    </xdr:from>
    <xdr:ext cx="469744" cy="259045"/>
    <xdr:sp macro="" textlink="">
      <xdr:nvSpPr>
        <xdr:cNvPr id="812" name="【消防施設】&#10;一人当たり面積最大値テキスト">
          <a:extLst>
            <a:ext uri="{FF2B5EF4-FFF2-40B4-BE49-F238E27FC236}">
              <a16:creationId xmlns:a16="http://schemas.microsoft.com/office/drawing/2014/main" id="{3E0308B7-C54E-40A3-8B91-493C4C6B5A8B}"/>
            </a:ext>
          </a:extLst>
        </xdr:cNvPr>
        <xdr:cNvSpPr txBox="1"/>
      </xdr:nvSpPr>
      <xdr:spPr>
        <a:xfrm>
          <a:off x="19547840" y="1285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0</xdr:rowOff>
    </xdr:from>
    <xdr:to>
      <xdr:col>116</xdr:col>
      <xdr:colOff>152400</xdr:colOff>
      <xdr:row>78</xdr:row>
      <xdr:rowOff>0</xdr:rowOff>
    </xdr:to>
    <xdr:cxnSp macro="">
      <xdr:nvCxnSpPr>
        <xdr:cNvPr id="813" name="直線コネクタ 812">
          <a:extLst>
            <a:ext uri="{FF2B5EF4-FFF2-40B4-BE49-F238E27FC236}">
              <a16:creationId xmlns:a16="http://schemas.microsoft.com/office/drawing/2014/main" id="{A0EF70E4-36C1-4FEF-B0FA-DFAE77EEC16D}"/>
            </a:ext>
          </a:extLst>
        </xdr:cNvPr>
        <xdr:cNvCxnSpPr/>
      </xdr:nvCxnSpPr>
      <xdr:spPr>
        <a:xfrm>
          <a:off x="19443700" y="130759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137177</xdr:rowOff>
    </xdr:from>
    <xdr:ext cx="469744" cy="259045"/>
    <xdr:sp macro="" textlink="">
      <xdr:nvSpPr>
        <xdr:cNvPr id="814" name="【消防施設】&#10;一人当たり面積平均値テキスト">
          <a:extLst>
            <a:ext uri="{FF2B5EF4-FFF2-40B4-BE49-F238E27FC236}">
              <a16:creationId xmlns:a16="http://schemas.microsoft.com/office/drawing/2014/main" id="{7FDC84E8-8EB4-4E67-8291-1E401F1F0D56}"/>
            </a:ext>
          </a:extLst>
        </xdr:cNvPr>
        <xdr:cNvSpPr txBox="1"/>
      </xdr:nvSpPr>
      <xdr:spPr>
        <a:xfrm>
          <a:off x="19547840" y="142189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815" name="フローチャート: 判断 814">
          <a:extLst>
            <a:ext uri="{FF2B5EF4-FFF2-40B4-BE49-F238E27FC236}">
              <a16:creationId xmlns:a16="http://schemas.microsoft.com/office/drawing/2014/main" id="{D822F535-339F-4124-AD4F-152425EF34AC}"/>
            </a:ext>
          </a:extLst>
        </xdr:cNvPr>
        <xdr:cNvSpPr/>
      </xdr:nvSpPr>
      <xdr:spPr>
        <a:xfrm>
          <a:off x="19458940" y="14240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168911</xdr:rowOff>
    </xdr:from>
    <xdr:to>
      <xdr:col>112</xdr:col>
      <xdr:colOff>38100</xdr:colOff>
      <xdr:row>85</xdr:row>
      <xdr:rowOff>99061</xdr:rowOff>
    </xdr:to>
    <xdr:sp macro="" textlink="">
      <xdr:nvSpPr>
        <xdr:cNvPr id="816" name="フローチャート: 判断 815">
          <a:extLst>
            <a:ext uri="{FF2B5EF4-FFF2-40B4-BE49-F238E27FC236}">
              <a16:creationId xmlns:a16="http://schemas.microsoft.com/office/drawing/2014/main" id="{1484F65F-8636-4129-BDB2-32479127D97B}"/>
            </a:ext>
          </a:extLst>
        </xdr:cNvPr>
        <xdr:cNvSpPr/>
      </xdr:nvSpPr>
      <xdr:spPr>
        <a:xfrm>
          <a:off x="18735040" y="142506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1270</xdr:rowOff>
    </xdr:from>
    <xdr:to>
      <xdr:col>107</xdr:col>
      <xdr:colOff>101600</xdr:colOff>
      <xdr:row>85</xdr:row>
      <xdr:rowOff>102870</xdr:rowOff>
    </xdr:to>
    <xdr:sp macro="" textlink="">
      <xdr:nvSpPr>
        <xdr:cNvPr id="817" name="フローチャート: 判断 816">
          <a:extLst>
            <a:ext uri="{FF2B5EF4-FFF2-40B4-BE49-F238E27FC236}">
              <a16:creationId xmlns:a16="http://schemas.microsoft.com/office/drawing/2014/main" id="{52A7DBAF-D0F0-4CA0-A7E7-77E6EF12C8F3}"/>
            </a:ext>
          </a:extLst>
        </xdr:cNvPr>
        <xdr:cNvSpPr/>
      </xdr:nvSpPr>
      <xdr:spPr>
        <a:xfrm>
          <a:off x="17937480" y="14250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2539</xdr:rowOff>
    </xdr:from>
    <xdr:to>
      <xdr:col>102</xdr:col>
      <xdr:colOff>165100</xdr:colOff>
      <xdr:row>85</xdr:row>
      <xdr:rowOff>104139</xdr:rowOff>
    </xdr:to>
    <xdr:sp macro="" textlink="">
      <xdr:nvSpPr>
        <xdr:cNvPr id="818" name="フローチャート: 判断 817">
          <a:extLst>
            <a:ext uri="{FF2B5EF4-FFF2-40B4-BE49-F238E27FC236}">
              <a16:creationId xmlns:a16="http://schemas.microsoft.com/office/drawing/2014/main" id="{BA130814-B28E-4BC1-AEF7-358759CC1CDF}"/>
            </a:ext>
          </a:extLst>
        </xdr:cNvPr>
        <xdr:cNvSpPr/>
      </xdr:nvSpPr>
      <xdr:spPr>
        <a:xfrm>
          <a:off x="1716278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13970</xdr:rowOff>
    </xdr:from>
    <xdr:to>
      <xdr:col>98</xdr:col>
      <xdr:colOff>38100</xdr:colOff>
      <xdr:row>85</xdr:row>
      <xdr:rowOff>115570</xdr:rowOff>
    </xdr:to>
    <xdr:sp macro="" textlink="">
      <xdr:nvSpPr>
        <xdr:cNvPr id="819" name="フローチャート: 判断 818">
          <a:extLst>
            <a:ext uri="{FF2B5EF4-FFF2-40B4-BE49-F238E27FC236}">
              <a16:creationId xmlns:a16="http://schemas.microsoft.com/office/drawing/2014/main" id="{0B6F9FA6-A0B0-435D-88FD-856AA0D67769}"/>
            </a:ext>
          </a:extLst>
        </xdr:cNvPr>
        <xdr:cNvSpPr/>
      </xdr:nvSpPr>
      <xdr:spPr>
        <a:xfrm>
          <a:off x="16388080" y="142633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C7F53B0A-BB16-4FC3-B86E-54C14B36EBA5}"/>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F8DCFE19-2BDB-4074-B084-1CD7CB449772}"/>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2DF0A22A-CE51-4E11-8978-9739CFD3DA21}"/>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92170836-2BA9-48B2-B7A2-C17DC85B76DC}"/>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4" name="テキスト ボックス 823">
          <a:extLst>
            <a:ext uri="{FF2B5EF4-FFF2-40B4-BE49-F238E27FC236}">
              <a16:creationId xmlns:a16="http://schemas.microsoft.com/office/drawing/2014/main" id="{4DC3A224-CED6-450F-9111-840A8147867A}"/>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43180</xdr:rowOff>
    </xdr:from>
    <xdr:to>
      <xdr:col>116</xdr:col>
      <xdr:colOff>114300</xdr:colOff>
      <xdr:row>83</xdr:row>
      <xdr:rowOff>144780</xdr:rowOff>
    </xdr:to>
    <xdr:sp macro="" textlink="">
      <xdr:nvSpPr>
        <xdr:cNvPr id="825" name="楕円 824">
          <a:extLst>
            <a:ext uri="{FF2B5EF4-FFF2-40B4-BE49-F238E27FC236}">
              <a16:creationId xmlns:a16="http://schemas.microsoft.com/office/drawing/2014/main" id="{DFF9DCAB-CF17-4B8F-BA85-AA307870A511}"/>
            </a:ext>
          </a:extLst>
        </xdr:cNvPr>
        <xdr:cNvSpPr/>
      </xdr:nvSpPr>
      <xdr:spPr>
        <a:xfrm>
          <a:off x="19458940" y="1395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66057</xdr:rowOff>
    </xdr:from>
    <xdr:ext cx="469744" cy="259045"/>
    <xdr:sp macro="" textlink="">
      <xdr:nvSpPr>
        <xdr:cNvPr id="826" name="【消防施設】&#10;一人当たり面積該当値テキスト">
          <a:extLst>
            <a:ext uri="{FF2B5EF4-FFF2-40B4-BE49-F238E27FC236}">
              <a16:creationId xmlns:a16="http://schemas.microsoft.com/office/drawing/2014/main" id="{DEB62AF0-3369-48B6-AA24-191237DF92E6}"/>
            </a:ext>
          </a:extLst>
        </xdr:cNvPr>
        <xdr:cNvSpPr txBox="1"/>
      </xdr:nvSpPr>
      <xdr:spPr>
        <a:xfrm>
          <a:off x="19547840" y="1381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54611</xdr:rowOff>
    </xdr:from>
    <xdr:to>
      <xdr:col>112</xdr:col>
      <xdr:colOff>38100</xdr:colOff>
      <xdr:row>83</xdr:row>
      <xdr:rowOff>156211</xdr:rowOff>
    </xdr:to>
    <xdr:sp macro="" textlink="">
      <xdr:nvSpPr>
        <xdr:cNvPr id="827" name="楕円 826">
          <a:extLst>
            <a:ext uri="{FF2B5EF4-FFF2-40B4-BE49-F238E27FC236}">
              <a16:creationId xmlns:a16="http://schemas.microsoft.com/office/drawing/2014/main" id="{177AB9DE-D99F-417B-9E63-6EF1FF2F35BE}"/>
            </a:ext>
          </a:extLst>
        </xdr:cNvPr>
        <xdr:cNvSpPr/>
      </xdr:nvSpPr>
      <xdr:spPr>
        <a:xfrm>
          <a:off x="18735040" y="1396873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93980</xdr:rowOff>
    </xdr:from>
    <xdr:to>
      <xdr:col>116</xdr:col>
      <xdr:colOff>63500</xdr:colOff>
      <xdr:row>83</xdr:row>
      <xdr:rowOff>105411</xdr:rowOff>
    </xdr:to>
    <xdr:cxnSp macro="">
      <xdr:nvCxnSpPr>
        <xdr:cNvPr id="828" name="直線コネクタ 827">
          <a:extLst>
            <a:ext uri="{FF2B5EF4-FFF2-40B4-BE49-F238E27FC236}">
              <a16:creationId xmlns:a16="http://schemas.microsoft.com/office/drawing/2014/main" id="{E2FEF204-39E8-487F-AACB-81F4252198A6}"/>
            </a:ext>
          </a:extLst>
        </xdr:cNvPr>
        <xdr:cNvCxnSpPr/>
      </xdr:nvCxnSpPr>
      <xdr:spPr>
        <a:xfrm flipV="1">
          <a:off x="18778220" y="14008100"/>
          <a:ext cx="73152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67311</xdr:rowOff>
    </xdr:from>
    <xdr:to>
      <xdr:col>107</xdr:col>
      <xdr:colOff>101600</xdr:colOff>
      <xdr:row>83</xdr:row>
      <xdr:rowOff>168911</xdr:rowOff>
    </xdr:to>
    <xdr:sp macro="" textlink="">
      <xdr:nvSpPr>
        <xdr:cNvPr id="829" name="楕円 828">
          <a:extLst>
            <a:ext uri="{FF2B5EF4-FFF2-40B4-BE49-F238E27FC236}">
              <a16:creationId xmlns:a16="http://schemas.microsoft.com/office/drawing/2014/main" id="{A948BF9A-7A14-4B27-BDB5-6727835ED5CA}"/>
            </a:ext>
          </a:extLst>
        </xdr:cNvPr>
        <xdr:cNvSpPr/>
      </xdr:nvSpPr>
      <xdr:spPr>
        <a:xfrm>
          <a:off x="17937480" y="1398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105411</xdr:rowOff>
    </xdr:from>
    <xdr:to>
      <xdr:col>111</xdr:col>
      <xdr:colOff>177800</xdr:colOff>
      <xdr:row>83</xdr:row>
      <xdr:rowOff>118111</xdr:rowOff>
    </xdr:to>
    <xdr:cxnSp macro="">
      <xdr:nvCxnSpPr>
        <xdr:cNvPr id="830" name="直線コネクタ 829">
          <a:extLst>
            <a:ext uri="{FF2B5EF4-FFF2-40B4-BE49-F238E27FC236}">
              <a16:creationId xmlns:a16="http://schemas.microsoft.com/office/drawing/2014/main" id="{EF205F44-A373-42B1-8085-C037D09611C5}"/>
            </a:ext>
          </a:extLst>
        </xdr:cNvPr>
        <xdr:cNvCxnSpPr/>
      </xdr:nvCxnSpPr>
      <xdr:spPr>
        <a:xfrm flipV="1">
          <a:off x="17988280" y="14019531"/>
          <a:ext cx="78994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77470</xdr:rowOff>
    </xdr:from>
    <xdr:to>
      <xdr:col>102</xdr:col>
      <xdr:colOff>165100</xdr:colOff>
      <xdr:row>84</xdr:row>
      <xdr:rowOff>7620</xdr:rowOff>
    </xdr:to>
    <xdr:sp macro="" textlink="">
      <xdr:nvSpPr>
        <xdr:cNvPr id="831" name="楕円 830">
          <a:extLst>
            <a:ext uri="{FF2B5EF4-FFF2-40B4-BE49-F238E27FC236}">
              <a16:creationId xmlns:a16="http://schemas.microsoft.com/office/drawing/2014/main" id="{36E081FF-7FF6-4179-9925-902E5AECC27F}"/>
            </a:ext>
          </a:extLst>
        </xdr:cNvPr>
        <xdr:cNvSpPr/>
      </xdr:nvSpPr>
      <xdr:spPr>
        <a:xfrm>
          <a:off x="17162780" y="13991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118111</xdr:rowOff>
    </xdr:from>
    <xdr:to>
      <xdr:col>107</xdr:col>
      <xdr:colOff>50800</xdr:colOff>
      <xdr:row>83</xdr:row>
      <xdr:rowOff>128270</xdr:rowOff>
    </xdr:to>
    <xdr:cxnSp macro="">
      <xdr:nvCxnSpPr>
        <xdr:cNvPr id="832" name="直線コネクタ 831">
          <a:extLst>
            <a:ext uri="{FF2B5EF4-FFF2-40B4-BE49-F238E27FC236}">
              <a16:creationId xmlns:a16="http://schemas.microsoft.com/office/drawing/2014/main" id="{DFBCEAD4-6C45-44B1-9758-D0A9E8D34A1E}"/>
            </a:ext>
          </a:extLst>
        </xdr:cNvPr>
        <xdr:cNvCxnSpPr/>
      </xdr:nvCxnSpPr>
      <xdr:spPr>
        <a:xfrm flipV="1">
          <a:off x="17213580" y="14032231"/>
          <a:ext cx="77470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60961</xdr:rowOff>
    </xdr:from>
    <xdr:to>
      <xdr:col>98</xdr:col>
      <xdr:colOff>38100</xdr:colOff>
      <xdr:row>83</xdr:row>
      <xdr:rowOff>162561</xdr:rowOff>
    </xdr:to>
    <xdr:sp macro="" textlink="">
      <xdr:nvSpPr>
        <xdr:cNvPr id="833" name="楕円 832">
          <a:extLst>
            <a:ext uri="{FF2B5EF4-FFF2-40B4-BE49-F238E27FC236}">
              <a16:creationId xmlns:a16="http://schemas.microsoft.com/office/drawing/2014/main" id="{938D06D7-C964-474B-B1FD-3AFA6AED0F2A}"/>
            </a:ext>
          </a:extLst>
        </xdr:cNvPr>
        <xdr:cNvSpPr/>
      </xdr:nvSpPr>
      <xdr:spPr>
        <a:xfrm>
          <a:off x="16388080" y="1397508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111761</xdr:rowOff>
    </xdr:from>
    <xdr:to>
      <xdr:col>102</xdr:col>
      <xdr:colOff>114300</xdr:colOff>
      <xdr:row>83</xdr:row>
      <xdr:rowOff>128270</xdr:rowOff>
    </xdr:to>
    <xdr:cxnSp macro="">
      <xdr:nvCxnSpPr>
        <xdr:cNvPr id="834" name="直線コネクタ 833">
          <a:extLst>
            <a:ext uri="{FF2B5EF4-FFF2-40B4-BE49-F238E27FC236}">
              <a16:creationId xmlns:a16="http://schemas.microsoft.com/office/drawing/2014/main" id="{6A2819D3-BBD3-4640-92FA-E86C2BED16A9}"/>
            </a:ext>
          </a:extLst>
        </xdr:cNvPr>
        <xdr:cNvCxnSpPr/>
      </xdr:nvCxnSpPr>
      <xdr:spPr>
        <a:xfrm>
          <a:off x="16431260" y="14025881"/>
          <a:ext cx="782320" cy="1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90188</xdr:rowOff>
    </xdr:from>
    <xdr:ext cx="469744" cy="259045"/>
    <xdr:sp macro="" textlink="">
      <xdr:nvSpPr>
        <xdr:cNvPr id="835" name="n_1aveValue【消防施設】&#10;一人当たり面積">
          <a:extLst>
            <a:ext uri="{FF2B5EF4-FFF2-40B4-BE49-F238E27FC236}">
              <a16:creationId xmlns:a16="http://schemas.microsoft.com/office/drawing/2014/main" id="{2C5B1010-5C76-4ECC-ACDE-B67767EB84D4}"/>
            </a:ext>
          </a:extLst>
        </xdr:cNvPr>
        <xdr:cNvSpPr txBox="1"/>
      </xdr:nvSpPr>
      <xdr:spPr>
        <a:xfrm>
          <a:off x="18561127" y="14339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93997</xdr:rowOff>
    </xdr:from>
    <xdr:ext cx="469744" cy="259045"/>
    <xdr:sp macro="" textlink="">
      <xdr:nvSpPr>
        <xdr:cNvPr id="836" name="n_2aveValue【消防施設】&#10;一人当たり面積">
          <a:extLst>
            <a:ext uri="{FF2B5EF4-FFF2-40B4-BE49-F238E27FC236}">
              <a16:creationId xmlns:a16="http://schemas.microsoft.com/office/drawing/2014/main" id="{C1474C5A-91EC-44B2-8038-8842BB0D36D1}"/>
            </a:ext>
          </a:extLst>
        </xdr:cNvPr>
        <xdr:cNvSpPr txBox="1"/>
      </xdr:nvSpPr>
      <xdr:spPr>
        <a:xfrm>
          <a:off x="17776267" y="1434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95266</xdr:rowOff>
    </xdr:from>
    <xdr:ext cx="469744" cy="259045"/>
    <xdr:sp macro="" textlink="">
      <xdr:nvSpPr>
        <xdr:cNvPr id="837" name="n_3aveValue【消防施設】&#10;一人当たり面積">
          <a:extLst>
            <a:ext uri="{FF2B5EF4-FFF2-40B4-BE49-F238E27FC236}">
              <a16:creationId xmlns:a16="http://schemas.microsoft.com/office/drawing/2014/main" id="{DD1CF412-37BB-4F92-9204-E49CA653AF96}"/>
            </a:ext>
          </a:extLst>
        </xdr:cNvPr>
        <xdr:cNvSpPr txBox="1"/>
      </xdr:nvSpPr>
      <xdr:spPr>
        <a:xfrm>
          <a:off x="17001567" y="1434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106697</xdr:rowOff>
    </xdr:from>
    <xdr:ext cx="469744" cy="259045"/>
    <xdr:sp macro="" textlink="">
      <xdr:nvSpPr>
        <xdr:cNvPr id="838" name="n_4aveValue【消防施設】&#10;一人当たり面積">
          <a:extLst>
            <a:ext uri="{FF2B5EF4-FFF2-40B4-BE49-F238E27FC236}">
              <a16:creationId xmlns:a16="http://schemas.microsoft.com/office/drawing/2014/main" id="{1B8F507F-5C7C-4D82-912A-B5441B730D19}"/>
            </a:ext>
          </a:extLst>
        </xdr:cNvPr>
        <xdr:cNvSpPr txBox="1"/>
      </xdr:nvSpPr>
      <xdr:spPr>
        <a:xfrm>
          <a:off x="16226867" y="14356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1288</xdr:rowOff>
    </xdr:from>
    <xdr:ext cx="469744" cy="259045"/>
    <xdr:sp macro="" textlink="">
      <xdr:nvSpPr>
        <xdr:cNvPr id="839" name="n_1mainValue【消防施設】&#10;一人当たり面積">
          <a:extLst>
            <a:ext uri="{FF2B5EF4-FFF2-40B4-BE49-F238E27FC236}">
              <a16:creationId xmlns:a16="http://schemas.microsoft.com/office/drawing/2014/main" id="{D8FAAE7A-DC9C-4E6F-B25A-E333D8968F23}"/>
            </a:ext>
          </a:extLst>
        </xdr:cNvPr>
        <xdr:cNvSpPr txBox="1"/>
      </xdr:nvSpPr>
      <xdr:spPr>
        <a:xfrm>
          <a:off x="18561127" y="13747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13988</xdr:rowOff>
    </xdr:from>
    <xdr:ext cx="469744" cy="259045"/>
    <xdr:sp macro="" textlink="">
      <xdr:nvSpPr>
        <xdr:cNvPr id="840" name="n_2mainValue【消防施設】&#10;一人当たり面積">
          <a:extLst>
            <a:ext uri="{FF2B5EF4-FFF2-40B4-BE49-F238E27FC236}">
              <a16:creationId xmlns:a16="http://schemas.microsoft.com/office/drawing/2014/main" id="{290AA3F9-7F23-49BA-A5B6-66A2D0C4578A}"/>
            </a:ext>
          </a:extLst>
        </xdr:cNvPr>
        <xdr:cNvSpPr txBox="1"/>
      </xdr:nvSpPr>
      <xdr:spPr>
        <a:xfrm>
          <a:off x="17776267" y="13760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24147</xdr:rowOff>
    </xdr:from>
    <xdr:ext cx="469744" cy="259045"/>
    <xdr:sp macro="" textlink="">
      <xdr:nvSpPr>
        <xdr:cNvPr id="841" name="n_3mainValue【消防施設】&#10;一人当たり面積">
          <a:extLst>
            <a:ext uri="{FF2B5EF4-FFF2-40B4-BE49-F238E27FC236}">
              <a16:creationId xmlns:a16="http://schemas.microsoft.com/office/drawing/2014/main" id="{5F191C03-ED26-4150-A426-21186DA7B6F9}"/>
            </a:ext>
          </a:extLst>
        </xdr:cNvPr>
        <xdr:cNvSpPr txBox="1"/>
      </xdr:nvSpPr>
      <xdr:spPr>
        <a:xfrm>
          <a:off x="17001567" y="13770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7638</xdr:rowOff>
    </xdr:from>
    <xdr:ext cx="469744" cy="259045"/>
    <xdr:sp macro="" textlink="">
      <xdr:nvSpPr>
        <xdr:cNvPr id="842" name="n_4mainValue【消防施設】&#10;一人当たり面積">
          <a:extLst>
            <a:ext uri="{FF2B5EF4-FFF2-40B4-BE49-F238E27FC236}">
              <a16:creationId xmlns:a16="http://schemas.microsoft.com/office/drawing/2014/main" id="{0290FBB2-6B68-4178-9277-FC0C4648925A}"/>
            </a:ext>
          </a:extLst>
        </xdr:cNvPr>
        <xdr:cNvSpPr txBox="1"/>
      </xdr:nvSpPr>
      <xdr:spPr>
        <a:xfrm>
          <a:off x="16226867" y="13754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3" name="正方形/長方形 842">
          <a:extLst>
            <a:ext uri="{FF2B5EF4-FFF2-40B4-BE49-F238E27FC236}">
              <a16:creationId xmlns:a16="http://schemas.microsoft.com/office/drawing/2014/main" id="{367B2B48-ED52-4A9E-AA85-461FF9EC53F4}"/>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4" name="正方形/長方形 843">
          <a:extLst>
            <a:ext uri="{FF2B5EF4-FFF2-40B4-BE49-F238E27FC236}">
              <a16:creationId xmlns:a16="http://schemas.microsoft.com/office/drawing/2014/main" id="{9D39774D-274E-4753-817D-8CB8F0345C2A}"/>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5" name="正方形/長方形 844">
          <a:extLst>
            <a:ext uri="{FF2B5EF4-FFF2-40B4-BE49-F238E27FC236}">
              <a16:creationId xmlns:a16="http://schemas.microsoft.com/office/drawing/2014/main" id="{68FB7FCC-3BC2-442C-A947-0546BC69D8F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6" name="正方形/長方形 845">
          <a:extLst>
            <a:ext uri="{FF2B5EF4-FFF2-40B4-BE49-F238E27FC236}">
              <a16:creationId xmlns:a16="http://schemas.microsoft.com/office/drawing/2014/main" id="{6F63165B-3F54-4E0A-9ACD-B6B279065855}"/>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7" name="正方形/長方形 846">
          <a:extLst>
            <a:ext uri="{FF2B5EF4-FFF2-40B4-BE49-F238E27FC236}">
              <a16:creationId xmlns:a16="http://schemas.microsoft.com/office/drawing/2014/main" id="{4F98F38D-C375-4F0A-AB04-3E215F31F444}"/>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8" name="正方形/長方形 847">
          <a:extLst>
            <a:ext uri="{FF2B5EF4-FFF2-40B4-BE49-F238E27FC236}">
              <a16:creationId xmlns:a16="http://schemas.microsoft.com/office/drawing/2014/main" id="{8ED4A0E0-AD36-4826-A86D-E76A8E1DF81B}"/>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9" name="正方形/長方形 848">
          <a:extLst>
            <a:ext uri="{FF2B5EF4-FFF2-40B4-BE49-F238E27FC236}">
              <a16:creationId xmlns:a16="http://schemas.microsoft.com/office/drawing/2014/main" id="{6485BF2C-D27A-4FAC-A234-B23CAD01D51A}"/>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0" name="正方形/長方形 849">
          <a:extLst>
            <a:ext uri="{FF2B5EF4-FFF2-40B4-BE49-F238E27FC236}">
              <a16:creationId xmlns:a16="http://schemas.microsoft.com/office/drawing/2014/main" id="{F2E8DDFA-09CF-4ECE-818F-62861CB86534}"/>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1" name="テキスト ボックス 850">
          <a:extLst>
            <a:ext uri="{FF2B5EF4-FFF2-40B4-BE49-F238E27FC236}">
              <a16:creationId xmlns:a16="http://schemas.microsoft.com/office/drawing/2014/main" id="{4839EB7D-6D36-4C8C-A969-E7C8F214E9A6}"/>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2" name="直線コネクタ 851">
          <a:extLst>
            <a:ext uri="{FF2B5EF4-FFF2-40B4-BE49-F238E27FC236}">
              <a16:creationId xmlns:a16="http://schemas.microsoft.com/office/drawing/2014/main" id="{8B24555E-3C2B-4BBF-8B08-EABF8D7086E2}"/>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3" name="テキスト ボックス 852">
          <a:extLst>
            <a:ext uri="{FF2B5EF4-FFF2-40B4-BE49-F238E27FC236}">
              <a16:creationId xmlns:a16="http://schemas.microsoft.com/office/drawing/2014/main" id="{F5820114-BCCC-43EF-8D67-0EEBE02692E8}"/>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4" name="直線コネクタ 853">
          <a:extLst>
            <a:ext uri="{FF2B5EF4-FFF2-40B4-BE49-F238E27FC236}">
              <a16:creationId xmlns:a16="http://schemas.microsoft.com/office/drawing/2014/main" id="{C8FAB49C-9527-4D5D-A4C0-B427B0992004}"/>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5" name="テキスト ボックス 854">
          <a:extLst>
            <a:ext uri="{FF2B5EF4-FFF2-40B4-BE49-F238E27FC236}">
              <a16:creationId xmlns:a16="http://schemas.microsoft.com/office/drawing/2014/main" id="{30308758-7F8F-4295-B740-BDD04F089C40}"/>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6" name="直線コネクタ 855">
          <a:extLst>
            <a:ext uri="{FF2B5EF4-FFF2-40B4-BE49-F238E27FC236}">
              <a16:creationId xmlns:a16="http://schemas.microsoft.com/office/drawing/2014/main" id="{98518C09-53F2-4615-804F-68C90A9A75FA}"/>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7" name="テキスト ボックス 856">
          <a:extLst>
            <a:ext uri="{FF2B5EF4-FFF2-40B4-BE49-F238E27FC236}">
              <a16:creationId xmlns:a16="http://schemas.microsoft.com/office/drawing/2014/main" id="{3C134CCC-2A9E-4A24-B547-866DFA151C3B}"/>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8" name="直線コネクタ 857">
          <a:extLst>
            <a:ext uri="{FF2B5EF4-FFF2-40B4-BE49-F238E27FC236}">
              <a16:creationId xmlns:a16="http://schemas.microsoft.com/office/drawing/2014/main" id="{1A7E7DD9-1B45-4297-8E48-B8B7D3D5DF2D}"/>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9" name="テキスト ボックス 858">
          <a:extLst>
            <a:ext uri="{FF2B5EF4-FFF2-40B4-BE49-F238E27FC236}">
              <a16:creationId xmlns:a16="http://schemas.microsoft.com/office/drawing/2014/main" id="{780B76E8-DB13-4CD4-A49C-5DD77AC58764}"/>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60" name="直線コネクタ 859">
          <a:extLst>
            <a:ext uri="{FF2B5EF4-FFF2-40B4-BE49-F238E27FC236}">
              <a16:creationId xmlns:a16="http://schemas.microsoft.com/office/drawing/2014/main" id="{B55B0161-AB40-4495-8A2D-C30808003D6B}"/>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1" name="テキスト ボックス 860">
          <a:extLst>
            <a:ext uri="{FF2B5EF4-FFF2-40B4-BE49-F238E27FC236}">
              <a16:creationId xmlns:a16="http://schemas.microsoft.com/office/drawing/2014/main" id="{FCCC4AC9-44D5-464E-BDC4-D60819C9003C}"/>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2" name="直線コネクタ 861">
          <a:extLst>
            <a:ext uri="{FF2B5EF4-FFF2-40B4-BE49-F238E27FC236}">
              <a16:creationId xmlns:a16="http://schemas.microsoft.com/office/drawing/2014/main" id="{FC9386E4-2784-49F7-B952-D73EA912E36C}"/>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3" name="テキスト ボックス 862">
          <a:extLst>
            <a:ext uri="{FF2B5EF4-FFF2-40B4-BE49-F238E27FC236}">
              <a16:creationId xmlns:a16="http://schemas.microsoft.com/office/drawing/2014/main" id="{F166E21F-6232-4A50-9554-D80CFC8EC21F}"/>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4" name="直線コネクタ 863">
          <a:extLst>
            <a:ext uri="{FF2B5EF4-FFF2-40B4-BE49-F238E27FC236}">
              <a16:creationId xmlns:a16="http://schemas.microsoft.com/office/drawing/2014/main" id="{F519E430-F3F8-489C-8CFF-5DEE14686697}"/>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5" name="テキスト ボックス 864">
          <a:extLst>
            <a:ext uri="{FF2B5EF4-FFF2-40B4-BE49-F238E27FC236}">
              <a16:creationId xmlns:a16="http://schemas.microsoft.com/office/drawing/2014/main" id="{318B00DB-DF84-4C48-92E7-2A112EABEDBD}"/>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6" name="直線コネクタ 865">
          <a:extLst>
            <a:ext uri="{FF2B5EF4-FFF2-40B4-BE49-F238E27FC236}">
              <a16:creationId xmlns:a16="http://schemas.microsoft.com/office/drawing/2014/main" id="{599B162A-8F52-4424-8A36-550B8CC8B54E}"/>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7" name="【庁舎】&#10;有形固定資産減価償却率グラフ枠">
          <a:extLst>
            <a:ext uri="{FF2B5EF4-FFF2-40B4-BE49-F238E27FC236}">
              <a16:creationId xmlns:a16="http://schemas.microsoft.com/office/drawing/2014/main" id="{49DD9C87-4E21-46A4-BC69-2903CE39CC7F}"/>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82731</xdr:rowOff>
    </xdr:from>
    <xdr:to>
      <xdr:col>85</xdr:col>
      <xdr:colOff>126364</xdr:colOff>
      <xdr:row>108</xdr:row>
      <xdr:rowOff>144780</xdr:rowOff>
    </xdr:to>
    <xdr:cxnSp macro="">
      <xdr:nvCxnSpPr>
        <xdr:cNvPr id="868" name="直線コネクタ 867">
          <a:extLst>
            <a:ext uri="{FF2B5EF4-FFF2-40B4-BE49-F238E27FC236}">
              <a16:creationId xmlns:a16="http://schemas.microsoft.com/office/drawing/2014/main" id="{2268E741-250A-449E-8D60-253A9DFD5324}"/>
            </a:ext>
          </a:extLst>
        </xdr:cNvPr>
        <xdr:cNvCxnSpPr/>
      </xdr:nvCxnSpPr>
      <xdr:spPr>
        <a:xfrm flipV="1">
          <a:off x="14375764" y="16846731"/>
          <a:ext cx="0" cy="14031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148607</xdr:rowOff>
    </xdr:from>
    <xdr:ext cx="405111" cy="259045"/>
    <xdr:sp macro="" textlink="">
      <xdr:nvSpPr>
        <xdr:cNvPr id="869" name="【庁舎】&#10;有形固定資産減価償却率最小値テキスト">
          <a:extLst>
            <a:ext uri="{FF2B5EF4-FFF2-40B4-BE49-F238E27FC236}">
              <a16:creationId xmlns:a16="http://schemas.microsoft.com/office/drawing/2014/main" id="{E8E91C13-4FBF-4697-B1DF-A52DCE40B6C0}"/>
            </a:ext>
          </a:extLst>
        </xdr:cNvPr>
        <xdr:cNvSpPr txBox="1"/>
      </xdr:nvSpPr>
      <xdr:spPr>
        <a:xfrm>
          <a:off x="14414500" y="1825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144780</xdr:rowOff>
    </xdr:from>
    <xdr:to>
      <xdr:col>86</xdr:col>
      <xdr:colOff>25400</xdr:colOff>
      <xdr:row>108</xdr:row>
      <xdr:rowOff>144780</xdr:rowOff>
    </xdr:to>
    <xdr:cxnSp macro="">
      <xdr:nvCxnSpPr>
        <xdr:cNvPr id="870" name="直線コネクタ 869">
          <a:extLst>
            <a:ext uri="{FF2B5EF4-FFF2-40B4-BE49-F238E27FC236}">
              <a16:creationId xmlns:a16="http://schemas.microsoft.com/office/drawing/2014/main" id="{14DA7BBD-8091-426C-BA33-F92C125530C3}"/>
            </a:ext>
          </a:extLst>
        </xdr:cNvPr>
        <xdr:cNvCxnSpPr/>
      </xdr:nvCxnSpPr>
      <xdr:spPr>
        <a:xfrm>
          <a:off x="14287500" y="18249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29408</xdr:rowOff>
    </xdr:from>
    <xdr:ext cx="340478" cy="259045"/>
    <xdr:sp macro="" textlink="">
      <xdr:nvSpPr>
        <xdr:cNvPr id="871" name="【庁舎】&#10;有形固定資産減価償却率最大値テキスト">
          <a:extLst>
            <a:ext uri="{FF2B5EF4-FFF2-40B4-BE49-F238E27FC236}">
              <a16:creationId xmlns:a16="http://schemas.microsoft.com/office/drawing/2014/main" id="{87DA5740-9D89-4C2E-8978-27E1E1D24392}"/>
            </a:ext>
          </a:extLst>
        </xdr:cNvPr>
        <xdr:cNvSpPr txBox="1"/>
      </xdr:nvSpPr>
      <xdr:spPr>
        <a:xfrm>
          <a:off x="14414500" y="1662576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82731</xdr:rowOff>
    </xdr:from>
    <xdr:to>
      <xdr:col>86</xdr:col>
      <xdr:colOff>25400</xdr:colOff>
      <xdr:row>100</xdr:row>
      <xdr:rowOff>82731</xdr:rowOff>
    </xdr:to>
    <xdr:cxnSp macro="">
      <xdr:nvCxnSpPr>
        <xdr:cNvPr id="872" name="直線コネクタ 871">
          <a:extLst>
            <a:ext uri="{FF2B5EF4-FFF2-40B4-BE49-F238E27FC236}">
              <a16:creationId xmlns:a16="http://schemas.microsoft.com/office/drawing/2014/main" id="{F12C3C70-4C5E-4541-A665-6227E5F29D47}"/>
            </a:ext>
          </a:extLst>
        </xdr:cNvPr>
        <xdr:cNvCxnSpPr/>
      </xdr:nvCxnSpPr>
      <xdr:spPr>
        <a:xfrm>
          <a:off x="14287500" y="168467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151147</xdr:rowOff>
    </xdr:from>
    <xdr:ext cx="405111" cy="259045"/>
    <xdr:sp macro="" textlink="">
      <xdr:nvSpPr>
        <xdr:cNvPr id="873" name="【庁舎】&#10;有形固定資産減価償却率平均値テキスト">
          <a:extLst>
            <a:ext uri="{FF2B5EF4-FFF2-40B4-BE49-F238E27FC236}">
              <a16:creationId xmlns:a16="http://schemas.microsoft.com/office/drawing/2014/main" id="{89234BB0-2133-4BAB-9CCE-779FD464A519}"/>
            </a:ext>
          </a:extLst>
        </xdr:cNvPr>
        <xdr:cNvSpPr txBox="1"/>
      </xdr:nvSpPr>
      <xdr:spPr>
        <a:xfrm>
          <a:off x="14414500" y="17418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128270</xdr:rowOff>
    </xdr:from>
    <xdr:to>
      <xdr:col>85</xdr:col>
      <xdr:colOff>177800</xdr:colOff>
      <xdr:row>105</xdr:row>
      <xdr:rowOff>58420</xdr:rowOff>
    </xdr:to>
    <xdr:sp macro="" textlink="">
      <xdr:nvSpPr>
        <xdr:cNvPr id="874" name="フローチャート: 判断 873">
          <a:extLst>
            <a:ext uri="{FF2B5EF4-FFF2-40B4-BE49-F238E27FC236}">
              <a16:creationId xmlns:a16="http://schemas.microsoft.com/office/drawing/2014/main" id="{70A6BB42-E283-4FE4-BF40-66AC6AE6C4FF}"/>
            </a:ext>
          </a:extLst>
        </xdr:cNvPr>
        <xdr:cNvSpPr/>
      </xdr:nvSpPr>
      <xdr:spPr>
        <a:xfrm>
          <a:off x="14325600" y="175628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110308</xdr:rowOff>
    </xdr:from>
    <xdr:to>
      <xdr:col>81</xdr:col>
      <xdr:colOff>101600</xdr:colOff>
      <xdr:row>105</xdr:row>
      <xdr:rowOff>40458</xdr:rowOff>
    </xdr:to>
    <xdr:sp macro="" textlink="">
      <xdr:nvSpPr>
        <xdr:cNvPr id="875" name="フローチャート: 判断 874">
          <a:extLst>
            <a:ext uri="{FF2B5EF4-FFF2-40B4-BE49-F238E27FC236}">
              <a16:creationId xmlns:a16="http://schemas.microsoft.com/office/drawing/2014/main" id="{CDA95A25-D597-4BA4-B203-6E2A09320760}"/>
            </a:ext>
          </a:extLst>
        </xdr:cNvPr>
        <xdr:cNvSpPr/>
      </xdr:nvSpPr>
      <xdr:spPr>
        <a:xfrm>
          <a:off x="13578840" y="175448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58057</xdr:rowOff>
    </xdr:from>
    <xdr:to>
      <xdr:col>76</xdr:col>
      <xdr:colOff>165100</xdr:colOff>
      <xdr:row>104</xdr:row>
      <xdr:rowOff>159657</xdr:rowOff>
    </xdr:to>
    <xdr:sp macro="" textlink="">
      <xdr:nvSpPr>
        <xdr:cNvPr id="876" name="フローチャート: 判断 875">
          <a:extLst>
            <a:ext uri="{FF2B5EF4-FFF2-40B4-BE49-F238E27FC236}">
              <a16:creationId xmlns:a16="http://schemas.microsoft.com/office/drawing/2014/main" id="{44D366D6-1F71-4266-AFBF-EDFB7E8A33A5}"/>
            </a:ext>
          </a:extLst>
        </xdr:cNvPr>
        <xdr:cNvSpPr/>
      </xdr:nvSpPr>
      <xdr:spPr>
        <a:xfrm>
          <a:off x="12804140" y="1749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64588</xdr:rowOff>
    </xdr:from>
    <xdr:to>
      <xdr:col>72</xdr:col>
      <xdr:colOff>38100</xdr:colOff>
      <xdr:row>104</xdr:row>
      <xdr:rowOff>166188</xdr:rowOff>
    </xdr:to>
    <xdr:sp macro="" textlink="">
      <xdr:nvSpPr>
        <xdr:cNvPr id="877" name="フローチャート: 判断 876">
          <a:extLst>
            <a:ext uri="{FF2B5EF4-FFF2-40B4-BE49-F238E27FC236}">
              <a16:creationId xmlns:a16="http://schemas.microsoft.com/office/drawing/2014/main" id="{71745754-35C5-4ADA-8E4E-476B9920E524}"/>
            </a:ext>
          </a:extLst>
        </xdr:cNvPr>
        <xdr:cNvSpPr/>
      </xdr:nvSpPr>
      <xdr:spPr>
        <a:xfrm>
          <a:off x="12029440" y="174991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61323</xdr:rowOff>
    </xdr:from>
    <xdr:to>
      <xdr:col>67</xdr:col>
      <xdr:colOff>101600</xdr:colOff>
      <xdr:row>104</xdr:row>
      <xdr:rowOff>162923</xdr:rowOff>
    </xdr:to>
    <xdr:sp macro="" textlink="">
      <xdr:nvSpPr>
        <xdr:cNvPr id="878" name="フローチャート: 判断 877">
          <a:extLst>
            <a:ext uri="{FF2B5EF4-FFF2-40B4-BE49-F238E27FC236}">
              <a16:creationId xmlns:a16="http://schemas.microsoft.com/office/drawing/2014/main" id="{C71425E1-E7B1-4F4F-AEEF-A1309025C1D6}"/>
            </a:ext>
          </a:extLst>
        </xdr:cNvPr>
        <xdr:cNvSpPr/>
      </xdr:nvSpPr>
      <xdr:spPr>
        <a:xfrm>
          <a:off x="11231880" y="17495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F9B723F-1636-4149-A946-608E6CEB1F30}"/>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0F9EDFA8-C33E-4A7D-8CD1-CF2DBC7F699E}"/>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B3FFBEFC-BE96-43C0-BD65-F3E406923459}"/>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04867395-F9FA-45A9-82C5-BDD27013F6FA}"/>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2AA6B6AF-4B12-427B-A04B-68343BB398CA}"/>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25400</xdr:rowOff>
    </xdr:from>
    <xdr:to>
      <xdr:col>85</xdr:col>
      <xdr:colOff>177800</xdr:colOff>
      <xdr:row>105</xdr:row>
      <xdr:rowOff>127000</xdr:rowOff>
    </xdr:to>
    <xdr:sp macro="" textlink="">
      <xdr:nvSpPr>
        <xdr:cNvPr id="884" name="楕円 883">
          <a:extLst>
            <a:ext uri="{FF2B5EF4-FFF2-40B4-BE49-F238E27FC236}">
              <a16:creationId xmlns:a16="http://schemas.microsoft.com/office/drawing/2014/main" id="{BA3ECA97-27AC-4F5D-9F4D-970472DCD948}"/>
            </a:ext>
          </a:extLst>
        </xdr:cNvPr>
        <xdr:cNvSpPr/>
      </xdr:nvSpPr>
      <xdr:spPr>
        <a:xfrm>
          <a:off x="14325600" y="1762760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3827</xdr:rowOff>
    </xdr:from>
    <xdr:ext cx="405111" cy="259045"/>
    <xdr:sp macro="" textlink="">
      <xdr:nvSpPr>
        <xdr:cNvPr id="885" name="【庁舎】&#10;有形固定資産減価償却率該当値テキスト">
          <a:extLst>
            <a:ext uri="{FF2B5EF4-FFF2-40B4-BE49-F238E27FC236}">
              <a16:creationId xmlns:a16="http://schemas.microsoft.com/office/drawing/2014/main" id="{E1435829-0AB8-45DE-AEC2-BBB8AF607F3A}"/>
            </a:ext>
          </a:extLst>
        </xdr:cNvPr>
        <xdr:cNvSpPr txBox="1"/>
      </xdr:nvSpPr>
      <xdr:spPr>
        <a:xfrm>
          <a:off x="14414500" y="1760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61323</xdr:rowOff>
    </xdr:from>
    <xdr:to>
      <xdr:col>81</xdr:col>
      <xdr:colOff>101600</xdr:colOff>
      <xdr:row>105</xdr:row>
      <xdr:rowOff>162923</xdr:rowOff>
    </xdr:to>
    <xdr:sp macro="" textlink="">
      <xdr:nvSpPr>
        <xdr:cNvPr id="886" name="楕円 885">
          <a:extLst>
            <a:ext uri="{FF2B5EF4-FFF2-40B4-BE49-F238E27FC236}">
              <a16:creationId xmlns:a16="http://schemas.microsoft.com/office/drawing/2014/main" id="{C9DB538C-C108-4096-A856-EE67FDED9BC9}"/>
            </a:ext>
          </a:extLst>
        </xdr:cNvPr>
        <xdr:cNvSpPr/>
      </xdr:nvSpPr>
      <xdr:spPr>
        <a:xfrm>
          <a:off x="13578840" y="1766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76200</xdr:rowOff>
    </xdr:from>
    <xdr:to>
      <xdr:col>85</xdr:col>
      <xdr:colOff>127000</xdr:colOff>
      <xdr:row>105</xdr:row>
      <xdr:rowOff>112123</xdr:rowOff>
    </xdr:to>
    <xdr:cxnSp macro="">
      <xdr:nvCxnSpPr>
        <xdr:cNvPr id="887" name="直線コネクタ 886">
          <a:extLst>
            <a:ext uri="{FF2B5EF4-FFF2-40B4-BE49-F238E27FC236}">
              <a16:creationId xmlns:a16="http://schemas.microsoft.com/office/drawing/2014/main" id="{C3DCA1F3-0EA9-4046-AA40-7BB0A9E59B49}"/>
            </a:ext>
          </a:extLst>
        </xdr:cNvPr>
        <xdr:cNvCxnSpPr/>
      </xdr:nvCxnSpPr>
      <xdr:spPr>
        <a:xfrm flipV="1">
          <a:off x="13629640" y="17678400"/>
          <a:ext cx="74676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36830</xdr:rowOff>
    </xdr:from>
    <xdr:to>
      <xdr:col>76</xdr:col>
      <xdr:colOff>165100</xdr:colOff>
      <xdr:row>105</xdr:row>
      <xdr:rowOff>138430</xdr:rowOff>
    </xdr:to>
    <xdr:sp macro="" textlink="">
      <xdr:nvSpPr>
        <xdr:cNvPr id="888" name="楕円 887">
          <a:extLst>
            <a:ext uri="{FF2B5EF4-FFF2-40B4-BE49-F238E27FC236}">
              <a16:creationId xmlns:a16="http://schemas.microsoft.com/office/drawing/2014/main" id="{DFA58B83-07C3-40BC-B28C-6C378C13F713}"/>
            </a:ext>
          </a:extLst>
        </xdr:cNvPr>
        <xdr:cNvSpPr/>
      </xdr:nvSpPr>
      <xdr:spPr>
        <a:xfrm>
          <a:off x="12804140" y="1763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87630</xdr:rowOff>
    </xdr:from>
    <xdr:to>
      <xdr:col>81</xdr:col>
      <xdr:colOff>50800</xdr:colOff>
      <xdr:row>105</xdr:row>
      <xdr:rowOff>112123</xdr:rowOff>
    </xdr:to>
    <xdr:cxnSp macro="">
      <xdr:nvCxnSpPr>
        <xdr:cNvPr id="889" name="直線コネクタ 888">
          <a:extLst>
            <a:ext uri="{FF2B5EF4-FFF2-40B4-BE49-F238E27FC236}">
              <a16:creationId xmlns:a16="http://schemas.microsoft.com/office/drawing/2014/main" id="{5DFEE143-5091-457A-8F41-85CF45B078EB}"/>
            </a:ext>
          </a:extLst>
        </xdr:cNvPr>
        <xdr:cNvCxnSpPr/>
      </xdr:nvCxnSpPr>
      <xdr:spPr>
        <a:xfrm>
          <a:off x="12854940" y="17689830"/>
          <a:ext cx="7747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890" name="楕円 889">
          <a:extLst>
            <a:ext uri="{FF2B5EF4-FFF2-40B4-BE49-F238E27FC236}">
              <a16:creationId xmlns:a16="http://schemas.microsoft.com/office/drawing/2014/main" id="{3D4036D0-F0BF-48DB-AA90-B9B6EB2539B7}"/>
            </a:ext>
          </a:extLst>
        </xdr:cNvPr>
        <xdr:cNvSpPr/>
      </xdr:nvSpPr>
      <xdr:spPr>
        <a:xfrm>
          <a:off x="12029440" y="176080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56606</xdr:rowOff>
    </xdr:from>
    <xdr:to>
      <xdr:col>76</xdr:col>
      <xdr:colOff>114300</xdr:colOff>
      <xdr:row>105</xdr:row>
      <xdr:rowOff>87630</xdr:rowOff>
    </xdr:to>
    <xdr:cxnSp macro="">
      <xdr:nvCxnSpPr>
        <xdr:cNvPr id="891" name="直線コネクタ 890">
          <a:extLst>
            <a:ext uri="{FF2B5EF4-FFF2-40B4-BE49-F238E27FC236}">
              <a16:creationId xmlns:a16="http://schemas.microsoft.com/office/drawing/2014/main" id="{C5654B2F-0772-4D34-AFCA-DFE3099C98C4}"/>
            </a:ext>
          </a:extLst>
        </xdr:cNvPr>
        <xdr:cNvCxnSpPr/>
      </xdr:nvCxnSpPr>
      <xdr:spPr>
        <a:xfrm>
          <a:off x="12072620" y="17658806"/>
          <a:ext cx="78232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142966</xdr:rowOff>
    </xdr:from>
    <xdr:to>
      <xdr:col>67</xdr:col>
      <xdr:colOff>101600</xdr:colOff>
      <xdr:row>105</xdr:row>
      <xdr:rowOff>73116</xdr:rowOff>
    </xdr:to>
    <xdr:sp macro="" textlink="">
      <xdr:nvSpPr>
        <xdr:cNvPr id="892" name="楕円 891">
          <a:extLst>
            <a:ext uri="{FF2B5EF4-FFF2-40B4-BE49-F238E27FC236}">
              <a16:creationId xmlns:a16="http://schemas.microsoft.com/office/drawing/2014/main" id="{5E84266A-D770-43DB-BE15-BCFD0C788AB8}"/>
            </a:ext>
          </a:extLst>
        </xdr:cNvPr>
        <xdr:cNvSpPr/>
      </xdr:nvSpPr>
      <xdr:spPr>
        <a:xfrm>
          <a:off x="11231880" y="175775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22316</xdr:rowOff>
    </xdr:from>
    <xdr:to>
      <xdr:col>71</xdr:col>
      <xdr:colOff>177800</xdr:colOff>
      <xdr:row>105</xdr:row>
      <xdr:rowOff>56606</xdr:rowOff>
    </xdr:to>
    <xdr:cxnSp macro="">
      <xdr:nvCxnSpPr>
        <xdr:cNvPr id="893" name="直線コネクタ 892">
          <a:extLst>
            <a:ext uri="{FF2B5EF4-FFF2-40B4-BE49-F238E27FC236}">
              <a16:creationId xmlns:a16="http://schemas.microsoft.com/office/drawing/2014/main" id="{20AFE070-6663-4C4D-89A9-422D12EDC8AC}"/>
            </a:ext>
          </a:extLst>
        </xdr:cNvPr>
        <xdr:cNvCxnSpPr/>
      </xdr:nvCxnSpPr>
      <xdr:spPr>
        <a:xfrm>
          <a:off x="11282680" y="17624516"/>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56985</xdr:rowOff>
    </xdr:from>
    <xdr:ext cx="405111" cy="259045"/>
    <xdr:sp macro="" textlink="">
      <xdr:nvSpPr>
        <xdr:cNvPr id="894" name="n_1aveValue【庁舎】&#10;有形固定資産減価償却率">
          <a:extLst>
            <a:ext uri="{FF2B5EF4-FFF2-40B4-BE49-F238E27FC236}">
              <a16:creationId xmlns:a16="http://schemas.microsoft.com/office/drawing/2014/main" id="{C1813317-CF0E-4B6B-95AB-09F20978A77E}"/>
            </a:ext>
          </a:extLst>
        </xdr:cNvPr>
        <xdr:cNvSpPr txBox="1"/>
      </xdr:nvSpPr>
      <xdr:spPr>
        <a:xfrm>
          <a:off x="13437244" y="17323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4734</xdr:rowOff>
    </xdr:from>
    <xdr:ext cx="405111" cy="259045"/>
    <xdr:sp macro="" textlink="">
      <xdr:nvSpPr>
        <xdr:cNvPr id="895" name="n_2aveValue【庁舎】&#10;有形固定資産減価償却率">
          <a:extLst>
            <a:ext uri="{FF2B5EF4-FFF2-40B4-BE49-F238E27FC236}">
              <a16:creationId xmlns:a16="http://schemas.microsoft.com/office/drawing/2014/main" id="{B5DD52A3-4A31-4C44-8C57-C1ACB9DC99DE}"/>
            </a:ext>
          </a:extLst>
        </xdr:cNvPr>
        <xdr:cNvSpPr txBox="1"/>
      </xdr:nvSpPr>
      <xdr:spPr>
        <a:xfrm>
          <a:off x="12675244" y="17271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11265</xdr:rowOff>
    </xdr:from>
    <xdr:ext cx="405111" cy="259045"/>
    <xdr:sp macro="" textlink="">
      <xdr:nvSpPr>
        <xdr:cNvPr id="896" name="n_3aveValue【庁舎】&#10;有形固定資産減価償却率">
          <a:extLst>
            <a:ext uri="{FF2B5EF4-FFF2-40B4-BE49-F238E27FC236}">
              <a16:creationId xmlns:a16="http://schemas.microsoft.com/office/drawing/2014/main" id="{40F35F59-CB9F-4661-82B6-4ACA93C499D4}"/>
            </a:ext>
          </a:extLst>
        </xdr:cNvPr>
        <xdr:cNvSpPr txBox="1"/>
      </xdr:nvSpPr>
      <xdr:spPr>
        <a:xfrm>
          <a:off x="11900544" y="17278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8000</xdr:rowOff>
    </xdr:from>
    <xdr:ext cx="405111" cy="259045"/>
    <xdr:sp macro="" textlink="">
      <xdr:nvSpPr>
        <xdr:cNvPr id="897" name="n_4aveValue【庁舎】&#10;有形固定資産減価償却率">
          <a:extLst>
            <a:ext uri="{FF2B5EF4-FFF2-40B4-BE49-F238E27FC236}">
              <a16:creationId xmlns:a16="http://schemas.microsoft.com/office/drawing/2014/main" id="{7C30BF97-BACF-4067-85EB-406F94F3932C}"/>
            </a:ext>
          </a:extLst>
        </xdr:cNvPr>
        <xdr:cNvSpPr txBox="1"/>
      </xdr:nvSpPr>
      <xdr:spPr>
        <a:xfrm>
          <a:off x="11102984" y="17274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154050</xdr:rowOff>
    </xdr:from>
    <xdr:ext cx="405111" cy="259045"/>
    <xdr:sp macro="" textlink="">
      <xdr:nvSpPr>
        <xdr:cNvPr id="898" name="n_1mainValue【庁舎】&#10;有形固定資産減価償却率">
          <a:extLst>
            <a:ext uri="{FF2B5EF4-FFF2-40B4-BE49-F238E27FC236}">
              <a16:creationId xmlns:a16="http://schemas.microsoft.com/office/drawing/2014/main" id="{F5F8DF56-733F-4CC3-BE92-AF653F8B46AA}"/>
            </a:ext>
          </a:extLst>
        </xdr:cNvPr>
        <xdr:cNvSpPr txBox="1"/>
      </xdr:nvSpPr>
      <xdr:spPr>
        <a:xfrm>
          <a:off x="13437244" y="17756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129557</xdr:rowOff>
    </xdr:from>
    <xdr:ext cx="405111" cy="259045"/>
    <xdr:sp macro="" textlink="">
      <xdr:nvSpPr>
        <xdr:cNvPr id="899" name="n_2mainValue【庁舎】&#10;有形固定資産減価償却率">
          <a:extLst>
            <a:ext uri="{FF2B5EF4-FFF2-40B4-BE49-F238E27FC236}">
              <a16:creationId xmlns:a16="http://schemas.microsoft.com/office/drawing/2014/main" id="{9F34B87F-DA94-427C-8C8B-2AB41953427B}"/>
            </a:ext>
          </a:extLst>
        </xdr:cNvPr>
        <xdr:cNvSpPr txBox="1"/>
      </xdr:nvSpPr>
      <xdr:spPr>
        <a:xfrm>
          <a:off x="12675244" y="1773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98533</xdr:rowOff>
    </xdr:from>
    <xdr:ext cx="405111" cy="259045"/>
    <xdr:sp macro="" textlink="">
      <xdr:nvSpPr>
        <xdr:cNvPr id="900" name="n_3mainValue【庁舎】&#10;有形固定資産減価償却率">
          <a:extLst>
            <a:ext uri="{FF2B5EF4-FFF2-40B4-BE49-F238E27FC236}">
              <a16:creationId xmlns:a16="http://schemas.microsoft.com/office/drawing/2014/main" id="{D4338C6F-6D2D-4D5A-8C1D-B51621DF51A6}"/>
            </a:ext>
          </a:extLst>
        </xdr:cNvPr>
        <xdr:cNvSpPr txBox="1"/>
      </xdr:nvSpPr>
      <xdr:spPr>
        <a:xfrm>
          <a:off x="11900544" y="17700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64243</xdr:rowOff>
    </xdr:from>
    <xdr:ext cx="405111" cy="259045"/>
    <xdr:sp macro="" textlink="">
      <xdr:nvSpPr>
        <xdr:cNvPr id="901" name="n_4mainValue【庁舎】&#10;有形固定資産減価償却率">
          <a:extLst>
            <a:ext uri="{FF2B5EF4-FFF2-40B4-BE49-F238E27FC236}">
              <a16:creationId xmlns:a16="http://schemas.microsoft.com/office/drawing/2014/main" id="{988F5012-9088-425F-BD7A-9C5CA02513FF}"/>
            </a:ext>
          </a:extLst>
        </xdr:cNvPr>
        <xdr:cNvSpPr txBox="1"/>
      </xdr:nvSpPr>
      <xdr:spPr>
        <a:xfrm>
          <a:off x="11102984" y="17666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2" name="正方形/長方形 901">
          <a:extLst>
            <a:ext uri="{FF2B5EF4-FFF2-40B4-BE49-F238E27FC236}">
              <a16:creationId xmlns:a16="http://schemas.microsoft.com/office/drawing/2014/main" id="{796628C2-518F-4FB6-8B4F-7E43CADE9503}"/>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3" name="正方形/長方形 902">
          <a:extLst>
            <a:ext uri="{FF2B5EF4-FFF2-40B4-BE49-F238E27FC236}">
              <a16:creationId xmlns:a16="http://schemas.microsoft.com/office/drawing/2014/main" id="{13736993-BD56-4DE5-BCC0-A5B217AAB934}"/>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4" name="正方形/長方形 903">
          <a:extLst>
            <a:ext uri="{FF2B5EF4-FFF2-40B4-BE49-F238E27FC236}">
              <a16:creationId xmlns:a16="http://schemas.microsoft.com/office/drawing/2014/main" id="{DBA49FC3-3065-47C7-8A28-D5462D08BDAC}"/>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5" name="正方形/長方形 904">
          <a:extLst>
            <a:ext uri="{FF2B5EF4-FFF2-40B4-BE49-F238E27FC236}">
              <a16:creationId xmlns:a16="http://schemas.microsoft.com/office/drawing/2014/main" id="{78915BCE-AAFD-49EF-90AF-DB12A5AB2661}"/>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6" name="正方形/長方形 905">
          <a:extLst>
            <a:ext uri="{FF2B5EF4-FFF2-40B4-BE49-F238E27FC236}">
              <a16:creationId xmlns:a16="http://schemas.microsoft.com/office/drawing/2014/main" id="{6095CF82-D0DA-4454-8308-5DC944F14C94}"/>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7" name="正方形/長方形 906">
          <a:extLst>
            <a:ext uri="{FF2B5EF4-FFF2-40B4-BE49-F238E27FC236}">
              <a16:creationId xmlns:a16="http://schemas.microsoft.com/office/drawing/2014/main" id="{61257255-94A0-47E1-96E6-D0B23F81216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8" name="正方形/長方形 907">
          <a:extLst>
            <a:ext uri="{FF2B5EF4-FFF2-40B4-BE49-F238E27FC236}">
              <a16:creationId xmlns:a16="http://schemas.microsoft.com/office/drawing/2014/main" id="{9C1502CF-BEBB-4BEF-826D-8A1120651AE7}"/>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9" name="正方形/長方形 908">
          <a:extLst>
            <a:ext uri="{FF2B5EF4-FFF2-40B4-BE49-F238E27FC236}">
              <a16:creationId xmlns:a16="http://schemas.microsoft.com/office/drawing/2014/main" id="{4B7A7CAA-CAAB-4669-A13F-CDBF3618CA86}"/>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0" name="テキスト ボックス 909">
          <a:extLst>
            <a:ext uri="{FF2B5EF4-FFF2-40B4-BE49-F238E27FC236}">
              <a16:creationId xmlns:a16="http://schemas.microsoft.com/office/drawing/2014/main" id="{82A6C441-30FA-496C-AC84-2F6CC9EEA9D1}"/>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1" name="直線コネクタ 910">
          <a:extLst>
            <a:ext uri="{FF2B5EF4-FFF2-40B4-BE49-F238E27FC236}">
              <a16:creationId xmlns:a16="http://schemas.microsoft.com/office/drawing/2014/main" id="{BB1E4222-A7CC-412B-9178-5BA03E9817E4}"/>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2" name="テキスト ボックス 911">
          <a:extLst>
            <a:ext uri="{FF2B5EF4-FFF2-40B4-BE49-F238E27FC236}">
              <a16:creationId xmlns:a16="http://schemas.microsoft.com/office/drawing/2014/main" id="{9BB8E29A-9568-4041-90B8-98D53988FACC}"/>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913" name="直線コネクタ 912">
          <a:extLst>
            <a:ext uri="{FF2B5EF4-FFF2-40B4-BE49-F238E27FC236}">
              <a16:creationId xmlns:a16="http://schemas.microsoft.com/office/drawing/2014/main" id="{13195E2A-E3C5-4DD7-9689-88A886ADD2EC}"/>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4" name="テキスト ボックス 913">
          <a:extLst>
            <a:ext uri="{FF2B5EF4-FFF2-40B4-BE49-F238E27FC236}">
              <a16:creationId xmlns:a16="http://schemas.microsoft.com/office/drawing/2014/main" id="{9E097A85-5B1B-462E-8229-8BE2E9F84EC0}"/>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5" name="直線コネクタ 914">
          <a:extLst>
            <a:ext uri="{FF2B5EF4-FFF2-40B4-BE49-F238E27FC236}">
              <a16:creationId xmlns:a16="http://schemas.microsoft.com/office/drawing/2014/main" id="{3E1A73C2-1D9A-4881-91A9-A98E2B92A4E1}"/>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6" name="テキスト ボックス 915">
          <a:extLst>
            <a:ext uri="{FF2B5EF4-FFF2-40B4-BE49-F238E27FC236}">
              <a16:creationId xmlns:a16="http://schemas.microsoft.com/office/drawing/2014/main" id="{C3C5E703-FF70-4903-9A5F-DEC9ECAD7D06}"/>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7" name="直線コネクタ 916">
          <a:extLst>
            <a:ext uri="{FF2B5EF4-FFF2-40B4-BE49-F238E27FC236}">
              <a16:creationId xmlns:a16="http://schemas.microsoft.com/office/drawing/2014/main" id="{8DF29E2C-8C5F-4C29-850E-7AA13EA8FE13}"/>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8" name="テキスト ボックス 917">
          <a:extLst>
            <a:ext uri="{FF2B5EF4-FFF2-40B4-BE49-F238E27FC236}">
              <a16:creationId xmlns:a16="http://schemas.microsoft.com/office/drawing/2014/main" id="{2DD84D88-4327-4B3C-968E-7A2985D414B2}"/>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9" name="直線コネクタ 918">
          <a:extLst>
            <a:ext uri="{FF2B5EF4-FFF2-40B4-BE49-F238E27FC236}">
              <a16:creationId xmlns:a16="http://schemas.microsoft.com/office/drawing/2014/main" id="{63C8FEAF-5001-4B1B-8D82-3CC31C3A6CD0}"/>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20" name="テキスト ボックス 919">
          <a:extLst>
            <a:ext uri="{FF2B5EF4-FFF2-40B4-BE49-F238E27FC236}">
              <a16:creationId xmlns:a16="http://schemas.microsoft.com/office/drawing/2014/main" id="{A07D9EAB-EAEB-4C71-8EB1-2939C71B1540}"/>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1" name="直線コネクタ 920">
          <a:extLst>
            <a:ext uri="{FF2B5EF4-FFF2-40B4-BE49-F238E27FC236}">
              <a16:creationId xmlns:a16="http://schemas.microsoft.com/office/drawing/2014/main" id="{174999BC-B055-4267-9DD2-FD5C6126461A}"/>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2" name="テキスト ボックス 921">
          <a:extLst>
            <a:ext uri="{FF2B5EF4-FFF2-40B4-BE49-F238E27FC236}">
              <a16:creationId xmlns:a16="http://schemas.microsoft.com/office/drawing/2014/main" id="{9054CA59-CA5C-4F2A-B334-B2599CF5E7D3}"/>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3" name="【庁舎】&#10;一人当たり面積グラフ枠">
          <a:extLst>
            <a:ext uri="{FF2B5EF4-FFF2-40B4-BE49-F238E27FC236}">
              <a16:creationId xmlns:a16="http://schemas.microsoft.com/office/drawing/2014/main" id="{BED8E152-9AB3-4867-B5D0-39417BCEE15F}"/>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28194</xdr:rowOff>
    </xdr:from>
    <xdr:to>
      <xdr:col>116</xdr:col>
      <xdr:colOff>62864</xdr:colOff>
      <xdr:row>108</xdr:row>
      <xdr:rowOff>158496</xdr:rowOff>
    </xdr:to>
    <xdr:cxnSp macro="">
      <xdr:nvCxnSpPr>
        <xdr:cNvPr id="924" name="直線コネクタ 923">
          <a:extLst>
            <a:ext uri="{FF2B5EF4-FFF2-40B4-BE49-F238E27FC236}">
              <a16:creationId xmlns:a16="http://schemas.microsoft.com/office/drawing/2014/main" id="{69E2FC18-A79B-40F2-BC8B-8256DAF37848}"/>
            </a:ext>
          </a:extLst>
        </xdr:cNvPr>
        <xdr:cNvCxnSpPr/>
      </xdr:nvCxnSpPr>
      <xdr:spPr>
        <a:xfrm flipV="1">
          <a:off x="19509104" y="16959834"/>
          <a:ext cx="0" cy="1303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162323</xdr:rowOff>
    </xdr:from>
    <xdr:ext cx="469744" cy="259045"/>
    <xdr:sp macro="" textlink="">
      <xdr:nvSpPr>
        <xdr:cNvPr id="925" name="【庁舎】&#10;一人当たり面積最小値テキスト">
          <a:extLst>
            <a:ext uri="{FF2B5EF4-FFF2-40B4-BE49-F238E27FC236}">
              <a16:creationId xmlns:a16="http://schemas.microsoft.com/office/drawing/2014/main" id="{602A2074-ABAA-4E3E-916F-4A50CC515B0A}"/>
            </a:ext>
          </a:extLst>
        </xdr:cNvPr>
        <xdr:cNvSpPr txBox="1"/>
      </xdr:nvSpPr>
      <xdr:spPr>
        <a:xfrm>
          <a:off x="19547840" y="18267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158496</xdr:rowOff>
    </xdr:from>
    <xdr:to>
      <xdr:col>116</xdr:col>
      <xdr:colOff>152400</xdr:colOff>
      <xdr:row>108</xdr:row>
      <xdr:rowOff>158496</xdr:rowOff>
    </xdr:to>
    <xdr:cxnSp macro="">
      <xdr:nvCxnSpPr>
        <xdr:cNvPr id="926" name="直線コネクタ 925">
          <a:extLst>
            <a:ext uri="{FF2B5EF4-FFF2-40B4-BE49-F238E27FC236}">
              <a16:creationId xmlns:a16="http://schemas.microsoft.com/office/drawing/2014/main" id="{B5A765E9-ABD2-4BB0-B506-0E38F144256F}"/>
            </a:ext>
          </a:extLst>
        </xdr:cNvPr>
        <xdr:cNvCxnSpPr/>
      </xdr:nvCxnSpPr>
      <xdr:spPr>
        <a:xfrm>
          <a:off x="19443700" y="182636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146321</xdr:rowOff>
    </xdr:from>
    <xdr:ext cx="469744" cy="259045"/>
    <xdr:sp macro="" textlink="">
      <xdr:nvSpPr>
        <xdr:cNvPr id="927" name="【庁舎】&#10;一人当たり面積最大値テキスト">
          <a:extLst>
            <a:ext uri="{FF2B5EF4-FFF2-40B4-BE49-F238E27FC236}">
              <a16:creationId xmlns:a16="http://schemas.microsoft.com/office/drawing/2014/main" id="{B73643F4-F9D8-4F0D-AF89-E250CF1482FF}"/>
            </a:ext>
          </a:extLst>
        </xdr:cNvPr>
        <xdr:cNvSpPr txBox="1"/>
      </xdr:nvSpPr>
      <xdr:spPr>
        <a:xfrm>
          <a:off x="19547840" y="1674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28194</xdr:rowOff>
    </xdr:from>
    <xdr:to>
      <xdr:col>116</xdr:col>
      <xdr:colOff>152400</xdr:colOff>
      <xdr:row>101</xdr:row>
      <xdr:rowOff>28194</xdr:rowOff>
    </xdr:to>
    <xdr:cxnSp macro="">
      <xdr:nvCxnSpPr>
        <xdr:cNvPr id="928" name="直線コネクタ 927">
          <a:extLst>
            <a:ext uri="{FF2B5EF4-FFF2-40B4-BE49-F238E27FC236}">
              <a16:creationId xmlns:a16="http://schemas.microsoft.com/office/drawing/2014/main" id="{C7EC0C65-4F38-479B-BC5A-4CFEE23E49C9}"/>
            </a:ext>
          </a:extLst>
        </xdr:cNvPr>
        <xdr:cNvCxnSpPr/>
      </xdr:nvCxnSpPr>
      <xdr:spPr>
        <a:xfrm>
          <a:off x="19443700" y="169598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67835</xdr:rowOff>
    </xdr:from>
    <xdr:ext cx="469744" cy="259045"/>
    <xdr:sp macro="" textlink="">
      <xdr:nvSpPr>
        <xdr:cNvPr id="929" name="【庁舎】&#10;一人当たり面積平均値テキスト">
          <a:extLst>
            <a:ext uri="{FF2B5EF4-FFF2-40B4-BE49-F238E27FC236}">
              <a16:creationId xmlns:a16="http://schemas.microsoft.com/office/drawing/2014/main" id="{37E564A3-A317-46E6-8C65-D29C0B42CF3B}"/>
            </a:ext>
          </a:extLst>
        </xdr:cNvPr>
        <xdr:cNvSpPr txBox="1"/>
      </xdr:nvSpPr>
      <xdr:spPr>
        <a:xfrm>
          <a:off x="19547840" y="176700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89408</xdr:rowOff>
    </xdr:from>
    <xdr:to>
      <xdr:col>116</xdr:col>
      <xdr:colOff>114300</xdr:colOff>
      <xdr:row>106</xdr:row>
      <xdr:rowOff>19558</xdr:rowOff>
    </xdr:to>
    <xdr:sp macro="" textlink="">
      <xdr:nvSpPr>
        <xdr:cNvPr id="930" name="フローチャート: 判断 929">
          <a:extLst>
            <a:ext uri="{FF2B5EF4-FFF2-40B4-BE49-F238E27FC236}">
              <a16:creationId xmlns:a16="http://schemas.microsoft.com/office/drawing/2014/main" id="{8B3C81D2-0228-45C2-BCEF-D293CF071A05}"/>
            </a:ext>
          </a:extLst>
        </xdr:cNvPr>
        <xdr:cNvSpPr/>
      </xdr:nvSpPr>
      <xdr:spPr>
        <a:xfrm>
          <a:off x="19458940" y="176916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91694</xdr:rowOff>
    </xdr:from>
    <xdr:to>
      <xdr:col>112</xdr:col>
      <xdr:colOff>38100</xdr:colOff>
      <xdr:row>106</xdr:row>
      <xdr:rowOff>21844</xdr:rowOff>
    </xdr:to>
    <xdr:sp macro="" textlink="">
      <xdr:nvSpPr>
        <xdr:cNvPr id="931" name="フローチャート: 判断 930">
          <a:extLst>
            <a:ext uri="{FF2B5EF4-FFF2-40B4-BE49-F238E27FC236}">
              <a16:creationId xmlns:a16="http://schemas.microsoft.com/office/drawing/2014/main" id="{CE9D686E-721B-415B-8971-C3DD630F1459}"/>
            </a:ext>
          </a:extLst>
        </xdr:cNvPr>
        <xdr:cNvSpPr/>
      </xdr:nvSpPr>
      <xdr:spPr>
        <a:xfrm>
          <a:off x="18735040" y="176938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91694</xdr:rowOff>
    </xdr:from>
    <xdr:to>
      <xdr:col>107</xdr:col>
      <xdr:colOff>101600</xdr:colOff>
      <xdr:row>106</xdr:row>
      <xdr:rowOff>21844</xdr:rowOff>
    </xdr:to>
    <xdr:sp macro="" textlink="">
      <xdr:nvSpPr>
        <xdr:cNvPr id="932" name="フローチャート: 判断 931">
          <a:extLst>
            <a:ext uri="{FF2B5EF4-FFF2-40B4-BE49-F238E27FC236}">
              <a16:creationId xmlns:a16="http://schemas.microsoft.com/office/drawing/2014/main" id="{EF03BF1D-22B6-48DC-B0CC-637D5CDEB4AB}"/>
            </a:ext>
          </a:extLst>
        </xdr:cNvPr>
        <xdr:cNvSpPr/>
      </xdr:nvSpPr>
      <xdr:spPr>
        <a:xfrm>
          <a:off x="17937480" y="176938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112268</xdr:rowOff>
    </xdr:from>
    <xdr:to>
      <xdr:col>102</xdr:col>
      <xdr:colOff>165100</xdr:colOff>
      <xdr:row>106</xdr:row>
      <xdr:rowOff>42418</xdr:rowOff>
    </xdr:to>
    <xdr:sp macro="" textlink="">
      <xdr:nvSpPr>
        <xdr:cNvPr id="933" name="フローチャート: 判断 932">
          <a:extLst>
            <a:ext uri="{FF2B5EF4-FFF2-40B4-BE49-F238E27FC236}">
              <a16:creationId xmlns:a16="http://schemas.microsoft.com/office/drawing/2014/main" id="{11C9DEAD-9A3D-4CCD-8504-F19F4A8B6431}"/>
            </a:ext>
          </a:extLst>
        </xdr:cNvPr>
        <xdr:cNvSpPr/>
      </xdr:nvSpPr>
      <xdr:spPr>
        <a:xfrm>
          <a:off x="17162780" y="177144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55118</xdr:rowOff>
    </xdr:from>
    <xdr:to>
      <xdr:col>98</xdr:col>
      <xdr:colOff>38100</xdr:colOff>
      <xdr:row>105</xdr:row>
      <xdr:rowOff>156718</xdr:rowOff>
    </xdr:to>
    <xdr:sp macro="" textlink="">
      <xdr:nvSpPr>
        <xdr:cNvPr id="934" name="フローチャート: 判断 933">
          <a:extLst>
            <a:ext uri="{FF2B5EF4-FFF2-40B4-BE49-F238E27FC236}">
              <a16:creationId xmlns:a16="http://schemas.microsoft.com/office/drawing/2014/main" id="{EE135D15-16D7-45CF-BE81-75CFBEBE49AE}"/>
            </a:ext>
          </a:extLst>
        </xdr:cNvPr>
        <xdr:cNvSpPr/>
      </xdr:nvSpPr>
      <xdr:spPr>
        <a:xfrm>
          <a:off x="16388080" y="176573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B0382998-31BB-4375-9466-C303C3A7AE4E}"/>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246115EF-7696-4C8F-9B2F-A054D788D0C6}"/>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DF08F9DA-D903-4DF2-A794-89C3352F4E6C}"/>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AF2250DE-C3DE-4005-9E68-9A8C3B634E5E}"/>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69683E95-6A4C-4331-97B0-4012602F36C6}"/>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84837</xdr:rowOff>
    </xdr:from>
    <xdr:to>
      <xdr:col>116</xdr:col>
      <xdr:colOff>114300</xdr:colOff>
      <xdr:row>104</xdr:row>
      <xdr:rowOff>14987</xdr:rowOff>
    </xdr:to>
    <xdr:sp macro="" textlink="">
      <xdr:nvSpPr>
        <xdr:cNvPr id="940" name="楕円 939">
          <a:extLst>
            <a:ext uri="{FF2B5EF4-FFF2-40B4-BE49-F238E27FC236}">
              <a16:creationId xmlns:a16="http://schemas.microsoft.com/office/drawing/2014/main" id="{D5AA4D11-FDAE-45F3-8979-E8F728304354}"/>
            </a:ext>
          </a:extLst>
        </xdr:cNvPr>
        <xdr:cNvSpPr/>
      </xdr:nvSpPr>
      <xdr:spPr>
        <a:xfrm>
          <a:off x="19458940" y="173517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107714</xdr:rowOff>
    </xdr:from>
    <xdr:ext cx="469744" cy="259045"/>
    <xdr:sp macro="" textlink="">
      <xdr:nvSpPr>
        <xdr:cNvPr id="941" name="【庁舎】&#10;一人当たり面積該当値テキスト">
          <a:extLst>
            <a:ext uri="{FF2B5EF4-FFF2-40B4-BE49-F238E27FC236}">
              <a16:creationId xmlns:a16="http://schemas.microsoft.com/office/drawing/2014/main" id="{6A83C060-10C2-40CD-8587-2E28D3A12CD4}"/>
            </a:ext>
          </a:extLst>
        </xdr:cNvPr>
        <xdr:cNvSpPr txBox="1"/>
      </xdr:nvSpPr>
      <xdr:spPr>
        <a:xfrm>
          <a:off x="19547840" y="17206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112268</xdr:rowOff>
    </xdr:from>
    <xdr:to>
      <xdr:col>112</xdr:col>
      <xdr:colOff>38100</xdr:colOff>
      <xdr:row>104</xdr:row>
      <xdr:rowOff>42418</xdr:rowOff>
    </xdr:to>
    <xdr:sp macro="" textlink="">
      <xdr:nvSpPr>
        <xdr:cNvPr id="942" name="楕円 941">
          <a:extLst>
            <a:ext uri="{FF2B5EF4-FFF2-40B4-BE49-F238E27FC236}">
              <a16:creationId xmlns:a16="http://schemas.microsoft.com/office/drawing/2014/main" id="{941BE8A5-23A8-4A5E-9719-88501C4C7243}"/>
            </a:ext>
          </a:extLst>
        </xdr:cNvPr>
        <xdr:cNvSpPr/>
      </xdr:nvSpPr>
      <xdr:spPr>
        <a:xfrm>
          <a:off x="18735040" y="173791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135637</xdr:rowOff>
    </xdr:from>
    <xdr:to>
      <xdr:col>116</xdr:col>
      <xdr:colOff>63500</xdr:colOff>
      <xdr:row>103</xdr:row>
      <xdr:rowOff>163068</xdr:rowOff>
    </xdr:to>
    <xdr:cxnSp macro="">
      <xdr:nvCxnSpPr>
        <xdr:cNvPr id="943" name="直線コネクタ 942">
          <a:extLst>
            <a:ext uri="{FF2B5EF4-FFF2-40B4-BE49-F238E27FC236}">
              <a16:creationId xmlns:a16="http://schemas.microsoft.com/office/drawing/2014/main" id="{5CAA85AD-A9C4-4C93-A2D0-92BAC59E501F}"/>
            </a:ext>
          </a:extLst>
        </xdr:cNvPr>
        <xdr:cNvCxnSpPr/>
      </xdr:nvCxnSpPr>
      <xdr:spPr>
        <a:xfrm flipV="1">
          <a:off x="18778220" y="17402557"/>
          <a:ext cx="73152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125985</xdr:rowOff>
    </xdr:from>
    <xdr:to>
      <xdr:col>107</xdr:col>
      <xdr:colOff>101600</xdr:colOff>
      <xdr:row>104</xdr:row>
      <xdr:rowOff>56135</xdr:rowOff>
    </xdr:to>
    <xdr:sp macro="" textlink="">
      <xdr:nvSpPr>
        <xdr:cNvPr id="944" name="楕円 943">
          <a:extLst>
            <a:ext uri="{FF2B5EF4-FFF2-40B4-BE49-F238E27FC236}">
              <a16:creationId xmlns:a16="http://schemas.microsoft.com/office/drawing/2014/main" id="{7ACCF85F-4B6F-47C9-9E38-26C5771DFF49}"/>
            </a:ext>
          </a:extLst>
        </xdr:cNvPr>
        <xdr:cNvSpPr/>
      </xdr:nvSpPr>
      <xdr:spPr>
        <a:xfrm>
          <a:off x="17937480" y="173929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163068</xdr:rowOff>
    </xdr:from>
    <xdr:to>
      <xdr:col>111</xdr:col>
      <xdr:colOff>177800</xdr:colOff>
      <xdr:row>104</xdr:row>
      <xdr:rowOff>5335</xdr:rowOff>
    </xdr:to>
    <xdr:cxnSp macro="">
      <xdr:nvCxnSpPr>
        <xdr:cNvPr id="945" name="直線コネクタ 944">
          <a:extLst>
            <a:ext uri="{FF2B5EF4-FFF2-40B4-BE49-F238E27FC236}">
              <a16:creationId xmlns:a16="http://schemas.microsoft.com/office/drawing/2014/main" id="{0B975564-7B46-4A17-8B64-C64D51B7F92D}"/>
            </a:ext>
          </a:extLst>
        </xdr:cNvPr>
        <xdr:cNvCxnSpPr/>
      </xdr:nvCxnSpPr>
      <xdr:spPr>
        <a:xfrm flipV="1">
          <a:off x="17988280" y="17429988"/>
          <a:ext cx="789940" cy="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148844</xdr:rowOff>
    </xdr:from>
    <xdr:to>
      <xdr:col>102</xdr:col>
      <xdr:colOff>165100</xdr:colOff>
      <xdr:row>104</xdr:row>
      <xdr:rowOff>78994</xdr:rowOff>
    </xdr:to>
    <xdr:sp macro="" textlink="">
      <xdr:nvSpPr>
        <xdr:cNvPr id="946" name="楕円 945">
          <a:extLst>
            <a:ext uri="{FF2B5EF4-FFF2-40B4-BE49-F238E27FC236}">
              <a16:creationId xmlns:a16="http://schemas.microsoft.com/office/drawing/2014/main" id="{15C57D48-6493-4D15-B8B1-DA28E64E1DB2}"/>
            </a:ext>
          </a:extLst>
        </xdr:cNvPr>
        <xdr:cNvSpPr/>
      </xdr:nvSpPr>
      <xdr:spPr>
        <a:xfrm>
          <a:off x="17162780" y="174157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5335</xdr:rowOff>
    </xdr:from>
    <xdr:to>
      <xdr:col>107</xdr:col>
      <xdr:colOff>50800</xdr:colOff>
      <xdr:row>104</xdr:row>
      <xdr:rowOff>28194</xdr:rowOff>
    </xdr:to>
    <xdr:cxnSp macro="">
      <xdr:nvCxnSpPr>
        <xdr:cNvPr id="947" name="直線コネクタ 946">
          <a:extLst>
            <a:ext uri="{FF2B5EF4-FFF2-40B4-BE49-F238E27FC236}">
              <a16:creationId xmlns:a16="http://schemas.microsoft.com/office/drawing/2014/main" id="{A15B11E2-A3BE-4854-9A9F-D751C2B8C476}"/>
            </a:ext>
          </a:extLst>
        </xdr:cNvPr>
        <xdr:cNvCxnSpPr/>
      </xdr:nvCxnSpPr>
      <xdr:spPr>
        <a:xfrm flipV="1">
          <a:off x="17213580" y="17439895"/>
          <a:ext cx="7747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2539</xdr:rowOff>
    </xdr:from>
    <xdr:to>
      <xdr:col>98</xdr:col>
      <xdr:colOff>38100</xdr:colOff>
      <xdr:row>104</xdr:row>
      <xdr:rowOff>104139</xdr:rowOff>
    </xdr:to>
    <xdr:sp macro="" textlink="">
      <xdr:nvSpPr>
        <xdr:cNvPr id="948" name="楕円 947">
          <a:extLst>
            <a:ext uri="{FF2B5EF4-FFF2-40B4-BE49-F238E27FC236}">
              <a16:creationId xmlns:a16="http://schemas.microsoft.com/office/drawing/2014/main" id="{9BF040FF-FBA4-45B9-9C45-AA38DF5D3579}"/>
            </a:ext>
          </a:extLst>
        </xdr:cNvPr>
        <xdr:cNvSpPr/>
      </xdr:nvSpPr>
      <xdr:spPr>
        <a:xfrm>
          <a:off x="16388080" y="1743709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28194</xdr:rowOff>
    </xdr:from>
    <xdr:to>
      <xdr:col>102</xdr:col>
      <xdr:colOff>114300</xdr:colOff>
      <xdr:row>104</xdr:row>
      <xdr:rowOff>53339</xdr:rowOff>
    </xdr:to>
    <xdr:cxnSp macro="">
      <xdr:nvCxnSpPr>
        <xdr:cNvPr id="949" name="直線コネクタ 948">
          <a:extLst>
            <a:ext uri="{FF2B5EF4-FFF2-40B4-BE49-F238E27FC236}">
              <a16:creationId xmlns:a16="http://schemas.microsoft.com/office/drawing/2014/main" id="{2CBCFBD3-75FF-4808-893A-08CD1D1814D1}"/>
            </a:ext>
          </a:extLst>
        </xdr:cNvPr>
        <xdr:cNvCxnSpPr/>
      </xdr:nvCxnSpPr>
      <xdr:spPr>
        <a:xfrm flipV="1">
          <a:off x="16431260" y="17462754"/>
          <a:ext cx="782320" cy="2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12971</xdr:rowOff>
    </xdr:from>
    <xdr:ext cx="469744" cy="259045"/>
    <xdr:sp macro="" textlink="">
      <xdr:nvSpPr>
        <xdr:cNvPr id="950" name="n_1aveValue【庁舎】&#10;一人当たり面積">
          <a:extLst>
            <a:ext uri="{FF2B5EF4-FFF2-40B4-BE49-F238E27FC236}">
              <a16:creationId xmlns:a16="http://schemas.microsoft.com/office/drawing/2014/main" id="{110BDCCA-EB7D-4647-8A04-822C46BA829C}"/>
            </a:ext>
          </a:extLst>
        </xdr:cNvPr>
        <xdr:cNvSpPr txBox="1"/>
      </xdr:nvSpPr>
      <xdr:spPr>
        <a:xfrm>
          <a:off x="18561127" y="17782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12971</xdr:rowOff>
    </xdr:from>
    <xdr:ext cx="469744" cy="259045"/>
    <xdr:sp macro="" textlink="">
      <xdr:nvSpPr>
        <xdr:cNvPr id="951" name="n_2aveValue【庁舎】&#10;一人当たり面積">
          <a:extLst>
            <a:ext uri="{FF2B5EF4-FFF2-40B4-BE49-F238E27FC236}">
              <a16:creationId xmlns:a16="http://schemas.microsoft.com/office/drawing/2014/main" id="{F11E6DE8-9E78-44D1-B1E7-860D33C26ACB}"/>
            </a:ext>
          </a:extLst>
        </xdr:cNvPr>
        <xdr:cNvSpPr txBox="1"/>
      </xdr:nvSpPr>
      <xdr:spPr>
        <a:xfrm>
          <a:off x="17776267" y="17782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33545</xdr:rowOff>
    </xdr:from>
    <xdr:ext cx="469744" cy="259045"/>
    <xdr:sp macro="" textlink="">
      <xdr:nvSpPr>
        <xdr:cNvPr id="952" name="n_3aveValue【庁舎】&#10;一人当たり面積">
          <a:extLst>
            <a:ext uri="{FF2B5EF4-FFF2-40B4-BE49-F238E27FC236}">
              <a16:creationId xmlns:a16="http://schemas.microsoft.com/office/drawing/2014/main" id="{55FEDD56-0BCA-4ED8-8B85-990C9536904E}"/>
            </a:ext>
          </a:extLst>
        </xdr:cNvPr>
        <xdr:cNvSpPr txBox="1"/>
      </xdr:nvSpPr>
      <xdr:spPr>
        <a:xfrm>
          <a:off x="17001567" y="17803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147845</xdr:rowOff>
    </xdr:from>
    <xdr:ext cx="469744" cy="259045"/>
    <xdr:sp macro="" textlink="">
      <xdr:nvSpPr>
        <xdr:cNvPr id="953" name="n_4aveValue【庁舎】&#10;一人当たり面積">
          <a:extLst>
            <a:ext uri="{FF2B5EF4-FFF2-40B4-BE49-F238E27FC236}">
              <a16:creationId xmlns:a16="http://schemas.microsoft.com/office/drawing/2014/main" id="{EBEF2E40-A8C3-40C5-96DE-1CAA5B05DD53}"/>
            </a:ext>
          </a:extLst>
        </xdr:cNvPr>
        <xdr:cNvSpPr txBox="1"/>
      </xdr:nvSpPr>
      <xdr:spPr>
        <a:xfrm>
          <a:off x="16226867" y="17750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58945</xdr:rowOff>
    </xdr:from>
    <xdr:ext cx="469744" cy="259045"/>
    <xdr:sp macro="" textlink="">
      <xdr:nvSpPr>
        <xdr:cNvPr id="954" name="n_1mainValue【庁舎】&#10;一人当たり面積">
          <a:extLst>
            <a:ext uri="{FF2B5EF4-FFF2-40B4-BE49-F238E27FC236}">
              <a16:creationId xmlns:a16="http://schemas.microsoft.com/office/drawing/2014/main" id="{9268C3CF-EC63-4FE4-B615-913247596975}"/>
            </a:ext>
          </a:extLst>
        </xdr:cNvPr>
        <xdr:cNvSpPr txBox="1"/>
      </xdr:nvSpPr>
      <xdr:spPr>
        <a:xfrm>
          <a:off x="18561127" y="17158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72662</xdr:rowOff>
    </xdr:from>
    <xdr:ext cx="469744" cy="259045"/>
    <xdr:sp macro="" textlink="">
      <xdr:nvSpPr>
        <xdr:cNvPr id="955" name="n_2mainValue【庁舎】&#10;一人当たり面積">
          <a:extLst>
            <a:ext uri="{FF2B5EF4-FFF2-40B4-BE49-F238E27FC236}">
              <a16:creationId xmlns:a16="http://schemas.microsoft.com/office/drawing/2014/main" id="{BDDAEAB1-53F1-454F-B509-F3343EDF9D0E}"/>
            </a:ext>
          </a:extLst>
        </xdr:cNvPr>
        <xdr:cNvSpPr txBox="1"/>
      </xdr:nvSpPr>
      <xdr:spPr>
        <a:xfrm>
          <a:off x="17776267" y="17171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95521</xdr:rowOff>
    </xdr:from>
    <xdr:ext cx="469744" cy="259045"/>
    <xdr:sp macro="" textlink="">
      <xdr:nvSpPr>
        <xdr:cNvPr id="956" name="n_3mainValue【庁舎】&#10;一人当たり面積">
          <a:extLst>
            <a:ext uri="{FF2B5EF4-FFF2-40B4-BE49-F238E27FC236}">
              <a16:creationId xmlns:a16="http://schemas.microsoft.com/office/drawing/2014/main" id="{C0E8E364-5E00-4BD7-BB40-B7BFF021F0A9}"/>
            </a:ext>
          </a:extLst>
        </xdr:cNvPr>
        <xdr:cNvSpPr txBox="1"/>
      </xdr:nvSpPr>
      <xdr:spPr>
        <a:xfrm>
          <a:off x="17001567" y="1719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120666</xdr:rowOff>
    </xdr:from>
    <xdr:ext cx="469744" cy="259045"/>
    <xdr:sp macro="" textlink="">
      <xdr:nvSpPr>
        <xdr:cNvPr id="957" name="n_4mainValue【庁舎】&#10;一人当たり面積">
          <a:extLst>
            <a:ext uri="{FF2B5EF4-FFF2-40B4-BE49-F238E27FC236}">
              <a16:creationId xmlns:a16="http://schemas.microsoft.com/office/drawing/2014/main" id="{27CA5783-F5B8-42BA-A83E-78009A9C2B86}"/>
            </a:ext>
          </a:extLst>
        </xdr:cNvPr>
        <xdr:cNvSpPr txBox="1"/>
      </xdr:nvSpPr>
      <xdr:spPr>
        <a:xfrm>
          <a:off x="16226867" y="17219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8" name="正方形/長方形 957">
          <a:extLst>
            <a:ext uri="{FF2B5EF4-FFF2-40B4-BE49-F238E27FC236}">
              <a16:creationId xmlns:a16="http://schemas.microsoft.com/office/drawing/2014/main" id="{87949DC7-3D78-42D1-8F84-173683634F42}"/>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9" name="正方形/長方形 958">
          <a:extLst>
            <a:ext uri="{FF2B5EF4-FFF2-40B4-BE49-F238E27FC236}">
              <a16:creationId xmlns:a16="http://schemas.microsoft.com/office/drawing/2014/main" id="{872E9F1F-D6EF-4501-99C7-B3CC7D6819E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0" name="テキスト ボックス 959">
          <a:extLst>
            <a:ext uri="{FF2B5EF4-FFF2-40B4-BE49-F238E27FC236}">
              <a16:creationId xmlns:a16="http://schemas.microsoft.com/office/drawing/2014/main" id="{FBF4B1DE-392B-4E38-9E75-C9E844EF22BB}"/>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が高い施設は、図書館、体育館、プールとなっているが、類似団体と比較して、特に図書館が高くなっている。一方で、これらの施設は一人当たり面積が極端に高く、類似団体内順位は上位となっている。町村合併により、類似施設が旧町村ごとにあることも要因と考えられるが、当面の間、利用が可能な施設であることから、最低限の維持管理水準を保ちながら、現状のまま推移していくものと見込まれる。</a:t>
          </a:r>
        </a:p>
        <a:p>
          <a:r>
            <a:rPr kumimoji="1" lang="ja-JP" altLang="en-US" sz="1300">
              <a:latin typeface="ＭＳ Ｐゴシック" panose="020B0600070205080204" pitchFamily="50" charset="-128"/>
              <a:ea typeface="ＭＳ Ｐゴシック" panose="020B0600070205080204" pitchFamily="50" charset="-128"/>
            </a:rPr>
            <a:t>　このほか、市民会館の一人当たり面積が、類似団体と比較して高い状況となっており、維持管理費も類似団体と比較して高い状況であることが推測されるが、費用対効果を見込んだ施設の活用を継続していく必要がある。</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4&#36215;&#26696;&#29992;/&#36001;&#25919;&#29366;&#27841;&#36039;&#26009;&#38598;(&#65298;&#22238;&#30446;)/&#12304;&#36001;&#25919;&#29366;&#27841;&#36039;&#26009;&#38598;&#12305;_035076_&#27915;&#37326;&#30010;_2024(2&#22238;&#30446;).xlsx" TargetMode="External"/><Relationship Id="rId2" Type="http://schemas.openxmlformats.org/officeDocument/2006/relationships/externalLinkPath" Target="file:///\\10.1.81.17\&#24066;&#30010;&#26449;&#35506;nas\03&#12288;&#36001;&#25919;\31&#12381;&#12398;&#20182;&#65288;&#36001;&#25919;&#38306;&#20418;&#65289;\25%20&#36001;&#25919;&#29366;&#27841;&#36039;&#26009;&#38598;&#8230;&#26087;&#36001;&#25919;&#27604;&#36611;&#20998;&#26512;&#34920;&#31561;\R8(&#20196;&#21644;6&#24180;&#24230;&#27770;&#31639;&#20998;)\02%20&#36001;&#25919;&#29366;&#27841;&#36039;&#26009;&#38598;&#20316;&#25104;(2&#22238;&#30446;)\04&#36215;&#26696;&#29992;\&#36001;&#25919;&#29366;&#27841;&#36039;&#26009;&#38598;(&#65298;&#22238;&#30446;)\&#12304;&#36001;&#25919;&#29366;&#27841;&#36039;&#26009;&#38598;&#12305;_035076_&#27915;&#37326;&#30010;_2024(2&#22238;&#30446;).xlsx" TargetMode="External"/><Relationship Id="rId1" Type="http://schemas.openxmlformats.org/officeDocument/2006/relationships/externalLinkPath" Target="/03&#12288;&#36001;&#25919;/31&#12381;&#12398;&#20182;&#65288;&#36001;&#25919;&#38306;&#20418;&#65289;/25%20&#36001;&#25919;&#29366;&#27841;&#36039;&#26009;&#38598;&#8230;&#26087;&#36001;&#25919;&#27604;&#36611;&#20998;&#26512;&#34920;&#31561;/R8(&#20196;&#21644;6&#24180;&#24230;&#27770;&#31639;&#20998;)/02%20&#36001;&#25919;&#29366;&#27841;&#36039;&#26009;&#38598;&#20316;&#25104;(2&#22238;&#30446;)/04&#36215;&#26696;&#29992;/&#36001;&#25919;&#29366;&#27841;&#36039;&#26009;&#38598;(&#65298;&#22238;&#30446;)/&#12304;&#36001;&#25919;&#29366;&#27841;&#36039;&#26009;&#38598;&#12305;_035076_&#27915;&#37326;&#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18.899999999999999</v>
          </cell>
          <cell r="BX51">
            <v>8.6999999999999993</v>
          </cell>
          <cell r="CV51">
            <v>1.1000000000000001</v>
          </cell>
        </row>
        <row r="53">
          <cell r="BP53">
            <v>68.7</v>
          </cell>
          <cell r="BX53">
            <v>70.099999999999994</v>
          </cell>
          <cell r="CF53">
            <v>71.599999999999994</v>
          </cell>
          <cell r="CN53">
            <v>73.2</v>
          </cell>
          <cell r="CV53">
            <v>74.7</v>
          </cell>
        </row>
        <row r="55">
          <cell r="AN55" t="str">
            <v>類似団体内平均値</v>
          </cell>
          <cell r="BP55">
            <v>10.199999999999999</v>
          </cell>
          <cell r="BX55">
            <v>0</v>
          </cell>
          <cell r="CF55">
            <v>0</v>
          </cell>
          <cell r="CN55">
            <v>0</v>
          </cell>
          <cell r="CV55">
            <v>0</v>
          </cell>
        </row>
        <row r="57">
          <cell r="BP57">
            <v>61.1</v>
          </cell>
          <cell r="BX57">
            <v>64.3</v>
          </cell>
          <cell r="CF57">
            <v>65.7</v>
          </cell>
          <cell r="CN57">
            <v>67</v>
          </cell>
          <cell r="CV57">
            <v>67.599999999999994</v>
          </cell>
        </row>
        <row r="72">
          <cell r="BP72" t="str">
            <v>R02</v>
          </cell>
          <cell r="BX72" t="str">
            <v>R03</v>
          </cell>
          <cell r="CF72" t="str">
            <v>R04</v>
          </cell>
          <cell r="CN72" t="str">
            <v>R05</v>
          </cell>
          <cell r="CV72" t="str">
            <v>R06</v>
          </cell>
        </row>
        <row r="73">
          <cell r="AN73" t="str">
            <v>当該団体値</v>
          </cell>
          <cell r="BP73">
            <v>18.899999999999999</v>
          </cell>
          <cell r="BX73">
            <v>8.6999999999999993</v>
          </cell>
          <cell r="CV73">
            <v>1.1000000000000001</v>
          </cell>
        </row>
        <row r="75">
          <cell r="BP75">
            <v>12.2</v>
          </cell>
          <cell r="BX75">
            <v>11.6</v>
          </cell>
          <cell r="CF75">
            <v>11.4</v>
          </cell>
          <cell r="CN75">
            <v>11.5</v>
          </cell>
          <cell r="CV75">
            <v>11.4</v>
          </cell>
        </row>
        <row r="77">
          <cell r="AN77" t="str">
            <v>類似団体内平均値</v>
          </cell>
          <cell r="BP77">
            <v>10.199999999999999</v>
          </cell>
          <cell r="BX77">
            <v>0</v>
          </cell>
          <cell r="CF77">
            <v>0</v>
          </cell>
          <cell r="CN77">
            <v>0</v>
          </cell>
          <cell r="CV77">
            <v>0</v>
          </cell>
        </row>
        <row r="79">
          <cell r="BP79">
            <v>8.6999999999999993</v>
          </cell>
          <cell r="BX79">
            <v>8</v>
          </cell>
          <cell r="CF79">
            <v>8.1</v>
          </cell>
          <cell r="CN79">
            <v>8.1</v>
          </cell>
          <cell r="CV79">
            <v>8</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11546655</v>
      </c>
      <c r="BO4" s="436"/>
      <c r="BP4" s="436"/>
      <c r="BQ4" s="436"/>
      <c r="BR4" s="436"/>
      <c r="BS4" s="436"/>
      <c r="BT4" s="436"/>
      <c r="BU4" s="437"/>
      <c r="BV4" s="435">
        <v>11090332</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1.8</v>
      </c>
      <c r="CU4" s="576"/>
      <c r="CV4" s="576"/>
      <c r="CW4" s="576"/>
      <c r="CX4" s="576"/>
      <c r="CY4" s="576"/>
      <c r="CZ4" s="576"/>
      <c r="DA4" s="577"/>
      <c r="DB4" s="575">
        <v>0.5</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11414400</v>
      </c>
      <c r="BO5" s="407"/>
      <c r="BP5" s="407"/>
      <c r="BQ5" s="407"/>
      <c r="BR5" s="407"/>
      <c r="BS5" s="407"/>
      <c r="BT5" s="407"/>
      <c r="BU5" s="408"/>
      <c r="BV5" s="406">
        <v>11051149</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94.5</v>
      </c>
      <c r="CU5" s="404"/>
      <c r="CV5" s="404"/>
      <c r="CW5" s="404"/>
      <c r="CX5" s="404"/>
      <c r="CY5" s="404"/>
      <c r="CZ5" s="404"/>
      <c r="DA5" s="405"/>
      <c r="DB5" s="403">
        <v>91.3</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132255</v>
      </c>
      <c r="BO6" s="407"/>
      <c r="BP6" s="407"/>
      <c r="BQ6" s="407"/>
      <c r="BR6" s="407"/>
      <c r="BS6" s="407"/>
      <c r="BT6" s="407"/>
      <c r="BU6" s="408"/>
      <c r="BV6" s="406">
        <v>39183</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94.7</v>
      </c>
      <c r="CU6" s="550"/>
      <c r="CV6" s="550"/>
      <c r="CW6" s="550"/>
      <c r="CX6" s="550"/>
      <c r="CY6" s="550"/>
      <c r="CZ6" s="550"/>
      <c r="DA6" s="551"/>
      <c r="DB6" s="549">
        <v>91.7</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10896</v>
      </c>
      <c r="BO7" s="407"/>
      <c r="BP7" s="407"/>
      <c r="BQ7" s="407"/>
      <c r="BR7" s="407"/>
      <c r="BS7" s="407"/>
      <c r="BT7" s="407"/>
      <c r="BU7" s="408"/>
      <c r="BV7" s="406">
        <v>7501</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6917363</v>
      </c>
      <c r="CU7" s="407"/>
      <c r="CV7" s="407"/>
      <c r="CW7" s="407"/>
      <c r="CX7" s="407"/>
      <c r="CY7" s="407"/>
      <c r="CZ7" s="407"/>
      <c r="DA7" s="408"/>
      <c r="DB7" s="406">
        <v>6849493</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121359</v>
      </c>
      <c r="BO8" s="407"/>
      <c r="BP8" s="407"/>
      <c r="BQ8" s="407"/>
      <c r="BR8" s="407"/>
      <c r="BS8" s="407"/>
      <c r="BT8" s="407"/>
      <c r="BU8" s="408"/>
      <c r="BV8" s="406">
        <v>31682</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0.26</v>
      </c>
      <c r="CU8" s="510"/>
      <c r="CV8" s="510"/>
      <c r="CW8" s="510"/>
      <c r="CX8" s="510"/>
      <c r="CY8" s="510"/>
      <c r="CZ8" s="510"/>
      <c r="DA8" s="511"/>
      <c r="DB8" s="509">
        <v>0.26</v>
      </c>
      <c r="DC8" s="510"/>
      <c r="DD8" s="510"/>
      <c r="DE8" s="510"/>
      <c r="DF8" s="510"/>
      <c r="DG8" s="510"/>
      <c r="DH8" s="510"/>
      <c r="DI8" s="511"/>
    </row>
    <row r="9" spans="1:119" ht="18.75" customHeight="1" thickBot="1" x14ac:dyDescent="0.25">
      <c r="A9" s="163"/>
      <c r="B9" s="538" t="s">
        <v>106</v>
      </c>
      <c r="C9" s="539"/>
      <c r="D9" s="539"/>
      <c r="E9" s="539"/>
      <c r="F9" s="539"/>
      <c r="G9" s="539"/>
      <c r="H9" s="539"/>
      <c r="I9" s="539"/>
      <c r="J9" s="539"/>
      <c r="K9" s="457"/>
      <c r="L9" s="540" t="s">
        <v>107</v>
      </c>
      <c r="M9" s="541"/>
      <c r="N9" s="541"/>
      <c r="O9" s="541"/>
      <c r="P9" s="541"/>
      <c r="Q9" s="542"/>
      <c r="R9" s="543">
        <v>15091</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89677</v>
      </c>
      <c r="BO9" s="407"/>
      <c r="BP9" s="407"/>
      <c r="BQ9" s="407"/>
      <c r="BR9" s="407"/>
      <c r="BS9" s="407"/>
      <c r="BT9" s="407"/>
      <c r="BU9" s="408"/>
      <c r="BV9" s="406">
        <v>-37593</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16.100000000000001</v>
      </c>
      <c r="CU9" s="404"/>
      <c r="CV9" s="404"/>
      <c r="CW9" s="404"/>
      <c r="CX9" s="404"/>
      <c r="CY9" s="404"/>
      <c r="CZ9" s="404"/>
      <c r="DA9" s="405"/>
      <c r="DB9" s="403">
        <v>17.2</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112</v>
      </c>
      <c r="M10" s="363"/>
      <c r="N10" s="363"/>
      <c r="O10" s="363"/>
      <c r="P10" s="363"/>
      <c r="Q10" s="364"/>
      <c r="R10" s="359">
        <v>16693</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114</v>
      </c>
      <c r="AV10" s="465"/>
      <c r="AW10" s="465"/>
      <c r="AX10" s="465"/>
      <c r="AY10" s="420" t="s">
        <v>115</v>
      </c>
      <c r="AZ10" s="421"/>
      <c r="BA10" s="421"/>
      <c r="BB10" s="421"/>
      <c r="BC10" s="421"/>
      <c r="BD10" s="421"/>
      <c r="BE10" s="421"/>
      <c r="BF10" s="421"/>
      <c r="BG10" s="421"/>
      <c r="BH10" s="421"/>
      <c r="BI10" s="421"/>
      <c r="BJ10" s="421"/>
      <c r="BK10" s="421"/>
      <c r="BL10" s="421"/>
      <c r="BM10" s="422"/>
      <c r="BN10" s="406">
        <v>49408</v>
      </c>
      <c r="BO10" s="407"/>
      <c r="BP10" s="407"/>
      <c r="BQ10" s="407"/>
      <c r="BR10" s="407"/>
      <c r="BS10" s="407"/>
      <c r="BT10" s="407"/>
      <c r="BU10" s="408"/>
      <c r="BV10" s="406">
        <v>67087</v>
      </c>
      <c r="BW10" s="407"/>
      <c r="BX10" s="407"/>
      <c r="BY10" s="407"/>
      <c r="BZ10" s="407"/>
      <c r="CA10" s="407"/>
      <c r="CB10" s="407"/>
      <c r="CC10" s="408"/>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114</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14739</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550000</v>
      </c>
      <c r="BO12" s="407"/>
      <c r="BP12" s="407"/>
      <c r="BQ12" s="407"/>
      <c r="BR12" s="407"/>
      <c r="BS12" s="407"/>
      <c r="BT12" s="407"/>
      <c r="BU12" s="408"/>
      <c r="BV12" s="406">
        <v>250000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8"/>
      <c r="M13" s="490" t="s">
        <v>130</v>
      </c>
      <c r="N13" s="491"/>
      <c r="O13" s="491"/>
      <c r="P13" s="491"/>
      <c r="Q13" s="492"/>
      <c r="R13" s="493">
        <v>14656</v>
      </c>
      <c r="S13" s="494"/>
      <c r="T13" s="494"/>
      <c r="U13" s="494"/>
      <c r="V13" s="495"/>
      <c r="W13" s="496" t="s">
        <v>131</v>
      </c>
      <c r="X13" s="392"/>
      <c r="Y13" s="392"/>
      <c r="Z13" s="392"/>
      <c r="AA13" s="392"/>
      <c r="AB13" s="393"/>
      <c r="AC13" s="359">
        <v>1399</v>
      </c>
      <c r="AD13" s="360"/>
      <c r="AE13" s="360"/>
      <c r="AF13" s="360"/>
      <c r="AG13" s="361"/>
      <c r="AH13" s="359">
        <v>1566</v>
      </c>
      <c r="AI13" s="360"/>
      <c r="AJ13" s="360"/>
      <c r="AK13" s="360"/>
      <c r="AL13" s="419"/>
      <c r="AM13" s="463" t="s">
        <v>132</v>
      </c>
      <c r="AN13" s="363"/>
      <c r="AO13" s="363"/>
      <c r="AP13" s="363"/>
      <c r="AQ13" s="363"/>
      <c r="AR13" s="363"/>
      <c r="AS13" s="363"/>
      <c r="AT13" s="364"/>
      <c r="AU13" s="464" t="s">
        <v>114</v>
      </c>
      <c r="AV13" s="465"/>
      <c r="AW13" s="465"/>
      <c r="AX13" s="465"/>
      <c r="AY13" s="420" t="s">
        <v>133</v>
      </c>
      <c r="AZ13" s="421"/>
      <c r="BA13" s="421"/>
      <c r="BB13" s="421"/>
      <c r="BC13" s="421"/>
      <c r="BD13" s="421"/>
      <c r="BE13" s="421"/>
      <c r="BF13" s="421"/>
      <c r="BG13" s="421"/>
      <c r="BH13" s="421"/>
      <c r="BI13" s="421"/>
      <c r="BJ13" s="421"/>
      <c r="BK13" s="421"/>
      <c r="BL13" s="421"/>
      <c r="BM13" s="422"/>
      <c r="BN13" s="406">
        <v>-410915</v>
      </c>
      <c r="BO13" s="407"/>
      <c r="BP13" s="407"/>
      <c r="BQ13" s="407"/>
      <c r="BR13" s="407"/>
      <c r="BS13" s="407"/>
      <c r="BT13" s="407"/>
      <c r="BU13" s="408"/>
      <c r="BV13" s="406">
        <v>-220506</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11.4</v>
      </c>
      <c r="CU13" s="404"/>
      <c r="CV13" s="404"/>
      <c r="CW13" s="404"/>
      <c r="CX13" s="404"/>
      <c r="CY13" s="404"/>
      <c r="CZ13" s="404"/>
      <c r="DA13" s="405"/>
      <c r="DB13" s="403">
        <v>11.5</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15051</v>
      </c>
      <c r="S14" s="494"/>
      <c r="T14" s="494"/>
      <c r="U14" s="494"/>
      <c r="V14" s="495"/>
      <c r="W14" s="497"/>
      <c r="X14" s="395"/>
      <c r="Y14" s="395"/>
      <c r="Z14" s="395"/>
      <c r="AA14" s="395"/>
      <c r="AB14" s="396"/>
      <c r="AC14" s="486">
        <v>19.3</v>
      </c>
      <c r="AD14" s="487"/>
      <c r="AE14" s="487"/>
      <c r="AF14" s="487"/>
      <c r="AG14" s="488"/>
      <c r="AH14" s="486">
        <v>20.100000000000001</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v>1.1000000000000001</v>
      </c>
      <c r="CU14" s="504"/>
      <c r="CV14" s="504"/>
      <c r="CW14" s="504"/>
      <c r="CX14" s="504"/>
      <c r="CY14" s="504"/>
      <c r="CZ14" s="504"/>
      <c r="DA14" s="505"/>
      <c r="DB14" s="503" t="s">
        <v>122</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8"/>
      <c r="M15" s="490" t="s">
        <v>130</v>
      </c>
      <c r="N15" s="491"/>
      <c r="O15" s="491"/>
      <c r="P15" s="491"/>
      <c r="Q15" s="492"/>
      <c r="R15" s="493">
        <v>14975</v>
      </c>
      <c r="S15" s="494"/>
      <c r="T15" s="494"/>
      <c r="U15" s="494"/>
      <c r="V15" s="495"/>
      <c r="W15" s="496" t="s">
        <v>137</v>
      </c>
      <c r="X15" s="392"/>
      <c r="Y15" s="392"/>
      <c r="Z15" s="392"/>
      <c r="AA15" s="392"/>
      <c r="AB15" s="393"/>
      <c r="AC15" s="359">
        <v>2137</v>
      </c>
      <c r="AD15" s="360"/>
      <c r="AE15" s="360"/>
      <c r="AF15" s="360"/>
      <c r="AG15" s="361"/>
      <c r="AH15" s="359">
        <v>2348</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1710833</v>
      </c>
      <c r="BO15" s="436"/>
      <c r="BP15" s="436"/>
      <c r="BQ15" s="436"/>
      <c r="BR15" s="436"/>
      <c r="BS15" s="436"/>
      <c r="BT15" s="436"/>
      <c r="BU15" s="437"/>
      <c r="BV15" s="435">
        <v>1740516</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29.5</v>
      </c>
      <c r="AD16" s="487"/>
      <c r="AE16" s="487"/>
      <c r="AF16" s="487"/>
      <c r="AG16" s="488"/>
      <c r="AH16" s="486">
        <v>30.2</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6503474</v>
      </c>
      <c r="BO16" s="407"/>
      <c r="BP16" s="407"/>
      <c r="BQ16" s="407"/>
      <c r="BR16" s="407"/>
      <c r="BS16" s="407"/>
      <c r="BT16" s="407"/>
      <c r="BU16" s="408"/>
      <c r="BV16" s="406">
        <v>6407049</v>
      </c>
      <c r="BW16" s="407"/>
      <c r="BX16" s="407"/>
      <c r="BY16" s="407"/>
      <c r="BZ16" s="407"/>
      <c r="CA16" s="407"/>
      <c r="CB16" s="407"/>
      <c r="CC16" s="408"/>
      <c r="CD16" s="172"/>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82"/>
      <c r="M17" s="499" t="s">
        <v>143</v>
      </c>
      <c r="N17" s="500"/>
      <c r="O17" s="500"/>
      <c r="P17" s="500"/>
      <c r="Q17" s="501"/>
      <c r="R17" s="483" t="s">
        <v>141</v>
      </c>
      <c r="S17" s="484"/>
      <c r="T17" s="484"/>
      <c r="U17" s="484"/>
      <c r="V17" s="485"/>
      <c r="W17" s="496" t="s">
        <v>144</v>
      </c>
      <c r="X17" s="392"/>
      <c r="Y17" s="392"/>
      <c r="Z17" s="392"/>
      <c r="AA17" s="392"/>
      <c r="AB17" s="393"/>
      <c r="AC17" s="359">
        <v>3700</v>
      </c>
      <c r="AD17" s="360"/>
      <c r="AE17" s="360"/>
      <c r="AF17" s="360"/>
      <c r="AG17" s="361"/>
      <c r="AH17" s="359">
        <v>3860</v>
      </c>
      <c r="AI17" s="360"/>
      <c r="AJ17" s="360"/>
      <c r="AK17" s="360"/>
      <c r="AL17" s="419"/>
      <c r="AM17" s="463"/>
      <c r="AN17" s="363"/>
      <c r="AO17" s="363"/>
      <c r="AP17" s="363"/>
      <c r="AQ17" s="363"/>
      <c r="AR17" s="363"/>
      <c r="AS17" s="363"/>
      <c r="AT17" s="364"/>
      <c r="AU17" s="464"/>
      <c r="AV17" s="465"/>
      <c r="AW17" s="465"/>
      <c r="AX17" s="465"/>
      <c r="AY17" s="420" t="s">
        <v>145</v>
      </c>
      <c r="AZ17" s="421"/>
      <c r="BA17" s="421"/>
      <c r="BB17" s="421"/>
      <c r="BC17" s="421"/>
      <c r="BD17" s="421"/>
      <c r="BE17" s="421"/>
      <c r="BF17" s="421"/>
      <c r="BG17" s="421"/>
      <c r="BH17" s="421"/>
      <c r="BI17" s="421"/>
      <c r="BJ17" s="421"/>
      <c r="BK17" s="421"/>
      <c r="BL17" s="421"/>
      <c r="BM17" s="422"/>
      <c r="BN17" s="406">
        <v>2110183</v>
      </c>
      <c r="BO17" s="407"/>
      <c r="BP17" s="407"/>
      <c r="BQ17" s="407"/>
      <c r="BR17" s="407"/>
      <c r="BS17" s="407"/>
      <c r="BT17" s="407"/>
      <c r="BU17" s="408"/>
      <c r="BV17" s="406">
        <v>2153234</v>
      </c>
      <c r="BW17" s="407"/>
      <c r="BX17" s="407"/>
      <c r="BY17" s="407"/>
      <c r="BZ17" s="407"/>
      <c r="CA17" s="407"/>
      <c r="CB17" s="407"/>
      <c r="CC17" s="408"/>
      <c r="CD17" s="172"/>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146</v>
      </c>
      <c r="C18" s="457"/>
      <c r="D18" s="457"/>
      <c r="E18" s="458"/>
      <c r="F18" s="458"/>
      <c r="G18" s="458"/>
      <c r="H18" s="458"/>
      <c r="I18" s="458"/>
      <c r="J18" s="458"/>
      <c r="K18" s="458"/>
      <c r="L18" s="459">
        <v>302.92</v>
      </c>
      <c r="M18" s="459"/>
      <c r="N18" s="459"/>
      <c r="O18" s="459"/>
      <c r="P18" s="459"/>
      <c r="Q18" s="459"/>
      <c r="R18" s="460"/>
      <c r="S18" s="460"/>
      <c r="T18" s="460"/>
      <c r="U18" s="460"/>
      <c r="V18" s="461"/>
      <c r="W18" s="477"/>
      <c r="X18" s="478"/>
      <c r="Y18" s="478"/>
      <c r="Z18" s="478"/>
      <c r="AA18" s="478"/>
      <c r="AB18" s="502"/>
      <c r="AC18" s="376">
        <v>51.1</v>
      </c>
      <c r="AD18" s="377"/>
      <c r="AE18" s="377"/>
      <c r="AF18" s="377"/>
      <c r="AG18" s="462"/>
      <c r="AH18" s="376">
        <v>49.7</v>
      </c>
      <c r="AI18" s="377"/>
      <c r="AJ18" s="377"/>
      <c r="AK18" s="377"/>
      <c r="AL18" s="378"/>
      <c r="AM18" s="463"/>
      <c r="AN18" s="363"/>
      <c r="AO18" s="363"/>
      <c r="AP18" s="363"/>
      <c r="AQ18" s="363"/>
      <c r="AR18" s="363"/>
      <c r="AS18" s="363"/>
      <c r="AT18" s="364"/>
      <c r="AU18" s="464"/>
      <c r="AV18" s="465"/>
      <c r="AW18" s="465"/>
      <c r="AX18" s="465"/>
      <c r="AY18" s="420" t="s">
        <v>147</v>
      </c>
      <c r="AZ18" s="421"/>
      <c r="BA18" s="421"/>
      <c r="BB18" s="421"/>
      <c r="BC18" s="421"/>
      <c r="BD18" s="421"/>
      <c r="BE18" s="421"/>
      <c r="BF18" s="421"/>
      <c r="BG18" s="421"/>
      <c r="BH18" s="421"/>
      <c r="BI18" s="421"/>
      <c r="BJ18" s="421"/>
      <c r="BK18" s="421"/>
      <c r="BL18" s="421"/>
      <c r="BM18" s="422"/>
      <c r="BN18" s="406">
        <v>6514760</v>
      </c>
      <c r="BO18" s="407"/>
      <c r="BP18" s="407"/>
      <c r="BQ18" s="407"/>
      <c r="BR18" s="407"/>
      <c r="BS18" s="407"/>
      <c r="BT18" s="407"/>
      <c r="BU18" s="408"/>
      <c r="BV18" s="406">
        <v>6142607</v>
      </c>
      <c r="BW18" s="407"/>
      <c r="BX18" s="407"/>
      <c r="BY18" s="407"/>
      <c r="BZ18" s="407"/>
      <c r="CA18" s="407"/>
      <c r="CB18" s="407"/>
      <c r="CC18" s="408"/>
      <c r="CD18" s="172"/>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148</v>
      </c>
      <c r="C19" s="457"/>
      <c r="D19" s="457"/>
      <c r="E19" s="458"/>
      <c r="F19" s="458"/>
      <c r="G19" s="458"/>
      <c r="H19" s="458"/>
      <c r="I19" s="458"/>
      <c r="J19" s="458"/>
      <c r="K19" s="458"/>
      <c r="L19" s="466">
        <v>50</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149</v>
      </c>
      <c r="AZ19" s="421"/>
      <c r="BA19" s="421"/>
      <c r="BB19" s="421"/>
      <c r="BC19" s="421"/>
      <c r="BD19" s="421"/>
      <c r="BE19" s="421"/>
      <c r="BF19" s="421"/>
      <c r="BG19" s="421"/>
      <c r="BH19" s="421"/>
      <c r="BI19" s="421"/>
      <c r="BJ19" s="421"/>
      <c r="BK19" s="421"/>
      <c r="BL19" s="421"/>
      <c r="BM19" s="422"/>
      <c r="BN19" s="406">
        <v>8463718</v>
      </c>
      <c r="BO19" s="407"/>
      <c r="BP19" s="407"/>
      <c r="BQ19" s="407"/>
      <c r="BR19" s="407"/>
      <c r="BS19" s="407"/>
      <c r="BT19" s="407"/>
      <c r="BU19" s="408"/>
      <c r="BV19" s="406">
        <v>8326469</v>
      </c>
      <c r="BW19" s="407"/>
      <c r="BX19" s="407"/>
      <c r="BY19" s="407"/>
      <c r="BZ19" s="407"/>
      <c r="CA19" s="407"/>
      <c r="CB19" s="407"/>
      <c r="CC19" s="408"/>
      <c r="CD19" s="172"/>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150</v>
      </c>
      <c r="C20" s="457"/>
      <c r="D20" s="457"/>
      <c r="E20" s="458"/>
      <c r="F20" s="458"/>
      <c r="G20" s="458"/>
      <c r="H20" s="458"/>
      <c r="I20" s="458"/>
      <c r="J20" s="458"/>
      <c r="K20" s="458"/>
      <c r="L20" s="466">
        <v>5793</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2"/>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151</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2"/>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152</v>
      </c>
      <c r="C22" s="383"/>
      <c r="D22" s="384"/>
      <c r="E22" s="391" t="s">
        <v>1</v>
      </c>
      <c r="F22" s="392"/>
      <c r="G22" s="392"/>
      <c r="H22" s="392"/>
      <c r="I22" s="392"/>
      <c r="J22" s="392"/>
      <c r="K22" s="393"/>
      <c r="L22" s="391" t="s">
        <v>153</v>
      </c>
      <c r="M22" s="392"/>
      <c r="N22" s="392"/>
      <c r="O22" s="392"/>
      <c r="P22" s="393"/>
      <c r="Q22" s="397" t="s">
        <v>154</v>
      </c>
      <c r="R22" s="398"/>
      <c r="S22" s="398"/>
      <c r="T22" s="398"/>
      <c r="U22" s="398"/>
      <c r="V22" s="399"/>
      <c r="W22" s="448" t="s">
        <v>155</v>
      </c>
      <c r="X22" s="383"/>
      <c r="Y22" s="384"/>
      <c r="Z22" s="391" t="s">
        <v>1</v>
      </c>
      <c r="AA22" s="392"/>
      <c r="AB22" s="392"/>
      <c r="AC22" s="392"/>
      <c r="AD22" s="392"/>
      <c r="AE22" s="392"/>
      <c r="AF22" s="392"/>
      <c r="AG22" s="393"/>
      <c r="AH22" s="409" t="s">
        <v>156</v>
      </c>
      <c r="AI22" s="392"/>
      <c r="AJ22" s="392"/>
      <c r="AK22" s="392"/>
      <c r="AL22" s="393"/>
      <c r="AM22" s="409" t="s">
        <v>157</v>
      </c>
      <c r="AN22" s="410"/>
      <c r="AO22" s="410"/>
      <c r="AP22" s="410"/>
      <c r="AQ22" s="410"/>
      <c r="AR22" s="411"/>
      <c r="AS22" s="397" t="s">
        <v>154</v>
      </c>
      <c r="AT22" s="398"/>
      <c r="AU22" s="398"/>
      <c r="AV22" s="398"/>
      <c r="AW22" s="398"/>
      <c r="AX22" s="415"/>
      <c r="AY22" s="432" t="s">
        <v>158</v>
      </c>
      <c r="AZ22" s="433"/>
      <c r="BA22" s="433"/>
      <c r="BB22" s="433"/>
      <c r="BC22" s="433"/>
      <c r="BD22" s="433"/>
      <c r="BE22" s="433"/>
      <c r="BF22" s="433"/>
      <c r="BG22" s="433"/>
      <c r="BH22" s="433"/>
      <c r="BI22" s="433"/>
      <c r="BJ22" s="433"/>
      <c r="BK22" s="433"/>
      <c r="BL22" s="433"/>
      <c r="BM22" s="434"/>
      <c r="BN22" s="435">
        <v>9197483</v>
      </c>
      <c r="BO22" s="436"/>
      <c r="BP22" s="436"/>
      <c r="BQ22" s="436"/>
      <c r="BR22" s="436"/>
      <c r="BS22" s="436"/>
      <c r="BT22" s="436"/>
      <c r="BU22" s="437"/>
      <c r="BV22" s="435">
        <v>10110305</v>
      </c>
      <c r="BW22" s="436"/>
      <c r="BX22" s="436"/>
      <c r="BY22" s="436"/>
      <c r="BZ22" s="436"/>
      <c r="CA22" s="436"/>
      <c r="CB22" s="436"/>
      <c r="CC22" s="437"/>
      <c r="CD22" s="172"/>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159</v>
      </c>
      <c r="AZ23" s="421"/>
      <c r="BA23" s="421"/>
      <c r="BB23" s="421"/>
      <c r="BC23" s="421"/>
      <c r="BD23" s="421"/>
      <c r="BE23" s="421"/>
      <c r="BF23" s="421"/>
      <c r="BG23" s="421"/>
      <c r="BH23" s="421"/>
      <c r="BI23" s="421"/>
      <c r="BJ23" s="421"/>
      <c r="BK23" s="421"/>
      <c r="BL23" s="421"/>
      <c r="BM23" s="422"/>
      <c r="BN23" s="406">
        <v>7964273</v>
      </c>
      <c r="BO23" s="407"/>
      <c r="BP23" s="407"/>
      <c r="BQ23" s="407"/>
      <c r="BR23" s="407"/>
      <c r="BS23" s="407"/>
      <c r="BT23" s="407"/>
      <c r="BU23" s="408"/>
      <c r="BV23" s="406">
        <v>8728376</v>
      </c>
      <c r="BW23" s="407"/>
      <c r="BX23" s="407"/>
      <c r="BY23" s="407"/>
      <c r="BZ23" s="407"/>
      <c r="CA23" s="407"/>
      <c r="CB23" s="407"/>
      <c r="CC23" s="408"/>
      <c r="CD23" s="172"/>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160</v>
      </c>
      <c r="F24" s="363"/>
      <c r="G24" s="363"/>
      <c r="H24" s="363"/>
      <c r="I24" s="363"/>
      <c r="J24" s="363"/>
      <c r="K24" s="364"/>
      <c r="L24" s="359">
        <v>1</v>
      </c>
      <c r="M24" s="360"/>
      <c r="N24" s="360"/>
      <c r="O24" s="360"/>
      <c r="P24" s="361"/>
      <c r="Q24" s="359">
        <v>6480</v>
      </c>
      <c r="R24" s="360"/>
      <c r="S24" s="360"/>
      <c r="T24" s="360"/>
      <c r="U24" s="360"/>
      <c r="V24" s="361"/>
      <c r="W24" s="449"/>
      <c r="X24" s="386"/>
      <c r="Y24" s="387"/>
      <c r="Z24" s="362" t="s">
        <v>161</v>
      </c>
      <c r="AA24" s="363"/>
      <c r="AB24" s="363"/>
      <c r="AC24" s="363"/>
      <c r="AD24" s="363"/>
      <c r="AE24" s="363"/>
      <c r="AF24" s="363"/>
      <c r="AG24" s="364"/>
      <c r="AH24" s="359">
        <v>198</v>
      </c>
      <c r="AI24" s="360"/>
      <c r="AJ24" s="360"/>
      <c r="AK24" s="360"/>
      <c r="AL24" s="361"/>
      <c r="AM24" s="359">
        <v>598950</v>
      </c>
      <c r="AN24" s="360"/>
      <c r="AO24" s="360"/>
      <c r="AP24" s="360"/>
      <c r="AQ24" s="360"/>
      <c r="AR24" s="361"/>
      <c r="AS24" s="359">
        <v>3025</v>
      </c>
      <c r="AT24" s="360"/>
      <c r="AU24" s="360"/>
      <c r="AV24" s="360"/>
      <c r="AW24" s="360"/>
      <c r="AX24" s="419"/>
      <c r="AY24" s="379" t="s">
        <v>162</v>
      </c>
      <c r="AZ24" s="380"/>
      <c r="BA24" s="380"/>
      <c r="BB24" s="380"/>
      <c r="BC24" s="380"/>
      <c r="BD24" s="380"/>
      <c r="BE24" s="380"/>
      <c r="BF24" s="380"/>
      <c r="BG24" s="380"/>
      <c r="BH24" s="380"/>
      <c r="BI24" s="380"/>
      <c r="BJ24" s="380"/>
      <c r="BK24" s="380"/>
      <c r="BL24" s="380"/>
      <c r="BM24" s="381"/>
      <c r="BN24" s="406">
        <v>6418899</v>
      </c>
      <c r="BO24" s="407"/>
      <c r="BP24" s="407"/>
      <c r="BQ24" s="407"/>
      <c r="BR24" s="407"/>
      <c r="BS24" s="407"/>
      <c r="BT24" s="407"/>
      <c r="BU24" s="408"/>
      <c r="BV24" s="406">
        <v>6998903</v>
      </c>
      <c r="BW24" s="407"/>
      <c r="BX24" s="407"/>
      <c r="BY24" s="407"/>
      <c r="BZ24" s="407"/>
      <c r="CA24" s="407"/>
      <c r="CB24" s="407"/>
      <c r="CC24" s="408"/>
      <c r="CD24" s="172"/>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163</v>
      </c>
      <c r="F25" s="363"/>
      <c r="G25" s="363"/>
      <c r="H25" s="363"/>
      <c r="I25" s="363"/>
      <c r="J25" s="363"/>
      <c r="K25" s="364"/>
      <c r="L25" s="359">
        <v>1</v>
      </c>
      <c r="M25" s="360"/>
      <c r="N25" s="360"/>
      <c r="O25" s="360"/>
      <c r="P25" s="361"/>
      <c r="Q25" s="359">
        <v>5610</v>
      </c>
      <c r="R25" s="360"/>
      <c r="S25" s="360"/>
      <c r="T25" s="360"/>
      <c r="U25" s="360"/>
      <c r="V25" s="361"/>
      <c r="W25" s="449"/>
      <c r="X25" s="386"/>
      <c r="Y25" s="387"/>
      <c r="Z25" s="362" t="s">
        <v>164</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165</v>
      </c>
      <c r="AZ25" s="433"/>
      <c r="BA25" s="433"/>
      <c r="BB25" s="433"/>
      <c r="BC25" s="433"/>
      <c r="BD25" s="433"/>
      <c r="BE25" s="433"/>
      <c r="BF25" s="433"/>
      <c r="BG25" s="433"/>
      <c r="BH25" s="433"/>
      <c r="BI25" s="433"/>
      <c r="BJ25" s="433"/>
      <c r="BK25" s="433"/>
      <c r="BL25" s="433"/>
      <c r="BM25" s="434"/>
      <c r="BN25" s="435">
        <v>25158</v>
      </c>
      <c r="BO25" s="436"/>
      <c r="BP25" s="436"/>
      <c r="BQ25" s="436"/>
      <c r="BR25" s="436"/>
      <c r="BS25" s="436"/>
      <c r="BT25" s="436"/>
      <c r="BU25" s="437"/>
      <c r="BV25" s="435">
        <v>9414</v>
      </c>
      <c r="BW25" s="436"/>
      <c r="BX25" s="436"/>
      <c r="BY25" s="436"/>
      <c r="BZ25" s="436"/>
      <c r="CA25" s="436"/>
      <c r="CB25" s="436"/>
      <c r="CC25" s="437"/>
      <c r="CD25" s="172"/>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166</v>
      </c>
      <c r="F26" s="363"/>
      <c r="G26" s="363"/>
      <c r="H26" s="363"/>
      <c r="I26" s="363"/>
      <c r="J26" s="363"/>
      <c r="K26" s="364"/>
      <c r="L26" s="359">
        <v>1</v>
      </c>
      <c r="M26" s="360"/>
      <c r="N26" s="360"/>
      <c r="O26" s="360"/>
      <c r="P26" s="361"/>
      <c r="Q26" s="359">
        <v>5130</v>
      </c>
      <c r="R26" s="360"/>
      <c r="S26" s="360"/>
      <c r="T26" s="360"/>
      <c r="U26" s="360"/>
      <c r="V26" s="361"/>
      <c r="W26" s="449"/>
      <c r="X26" s="386"/>
      <c r="Y26" s="387"/>
      <c r="Z26" s="362" t="s">
        <v>167</v>
      </c>
      <c r="AA26" s="417"/>
      <c r="AB26" s="417"/>
      <c r="AC26" s="417"/>
      <c r="AD26" s="417"/>
      <c r="AE26" s="417"/>
      <c r="AF26" s="417"/>
      <c r="AG26" s="418"/>
      <c r="AH26" s="359">
        <v>4</v>
      </c>
      <c r="AI26" s="360"/>
      <c r="AJ26" s="360"/>
      <c r="AK26" s="360"/>
      <c r="AL26" s="361"/>
      <c r="AM26" s="359">
        <v>11612</v>
      </c>
      <c r="AN26" s="360"/>
      <c r="AO26" s="360"/>
      <c r="AP26" s="360"/>
      <c r="AQ26" s="360"/>
      <c r="AR26" s="361"/>
      <c r="AS26" s="359">
        <v>2903</v>
      </c>
      <c r="AT26" s="360"/>
      <c r="AU26" s="360"/>
      <c r="AV26" s="360"/>
      <c r="AW26" s="360"/>
      <c r="AX26" s="419"/>
      <c r="AY26" s="446" t="s">
        <v>168</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2"/>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169</v>
      </c>
      <c r="F27" s="363"/>
      <c r="G27" s="363"/>
      <c r="H27" s="363"/>
      <c r="I27" s="363"/>
      <c r="J27" s="363"/>
      <c r="K27" s="364"/>
      <c r="L27" s="359">
        <v>1</v>
      </c>
      <c r="M27" s="360"/>
      <c r="N27" s="360"/>
      <c r="O27" s="360"/>
      <c r="P27" s="361"/>
      <c r="Q27" s="359">
        <v>2730</v>
      </c>
      <c r="R27" s="360"/>
      <c r="S27" s="360"/>
      <c r="T27" s="360"/>
      <c r="U27" s="360"/>
      <c r="V27" s="361"/>
      <c r="W27" s="449"/>
      <c r="X27" s="386"/>
      <c r="Y27" s="387"/>
      <c r="Z27" s="362" t="s">
        <v>170</v>
      </c>
      <c r="AA27" s="363"/>
      <c r="AB27" s="363"/>
      <c r="AC27" s="363"/>
      <c r="AD27" s="363"/>
      <c r="AE27" s="363"/>
      <c r="AF27" s="363"/>
      <c r="AG27" s="364"/>
      <c r="AH27" s="359">
        <v>1</v>
      </c>
      <c r="AI27" s="360"/>
      <c r="AJ27" s="360"/>
      <c r="AK27" s="360"/>
      <c r="AL27" s="361"/>
      <c r="AM27" s="359" t="s">
        <v>171</v>
      </c>
      <c r="AN27" s="360"/>
      <c r="AO27" s="360"/>
      <c r="AP27" s="360"/>
      <c r="AQ27" s="360"/>
      <c r="AR27" s="361"/>
      <c r="AS27" s="359" t="s">
        <v>171</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303117</v>
      </c>
      <c r="BO27" s="441"/>
      <c r="BP27" s="441"/>
      <c r="BQ27" s="441"/>
      <c r="BR27" s="441"/>
      <c r="BS27" s="441"/>
      <c r="BT27" s="441"/>
      <c r="BU27" s="442"/>
      <c r="BV27" s="440">
        <v>303117</v>
      </c>
      <c r="BW27" s="441"/>
      <c r="BX27" s="441"/>
      <c r="BY27" s="441"/>
      <c r="BZ27" s="441"/>
      <c r="CA27" s="441"/>
      <c r="CB27" s="441"/>
      <c r="CC27" s="442"/>
      <c r="CD27" s="16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2290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2131865</v>
      </c>
      <c r="BO28" s="436"/>
      <c r="BP28" s="436"/>
      <c r="BQ28" s="436"/>
      <c r="BR28" s="436"/>
      <c r="BS28" s="436"/>
      <c r="BT28" s="436"/>
      <c r="BU28" s="437"/>
      <c r="BV28" s="435">
        <v>2632457</v>
      </c>
      <c r="BW28" s="436"/>
      <c r="BX28" s="436"/>
      <c r="BY28" s="436"/>
      <c r="BZ28" s="436"/>
      <c r="CA28" s="436"/>
      <c r="CB28" s="436"/>
      <c r="CC28" s="437"/>
      <c r="CD28" s="172"/>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14</v>
      </c>
      <c r="M29" s="360"/>
      <c r="N29" s="360"/>
      <c r="O29" s="360"/>
      <c r="P29" s="361"/>
      <c r="Q29" s="359">
        <v>2110</v>
      </c>
      <c r="R29" s="360"/>
      <c r="S29" s="360"/>
      <c r="T29" s="360"/>
      <c r="U29" s="360"/>
      <c r="V29" s="361"/>
      <c r="W29" s="450"/>
      <c r="X29" s="451"/>
      <c r="Y29" s="452"/>
      <c r="Z29" s="362" t="s">
        <v>177</v>
      </c>
      <c r="AA29" s="363"/>
      <c r="AB29" s="363"/>
      <c r="AC29" s="363"/>
      <c r="AD29" s="363"/>
      <c r="AE29" s="363"/>
      <c r="AF29" s="363"/>
      <c r="AG29" s="364"/>
      <c r="AH29" s="359">
        <v>199</v>
      </c>
      <c r="AI29" s="360"/>
      <c r="AJ29" s="360"/>
      <c r="AK29" s="360"/>
      <c r="AL29" s="361"/>
      <c r="AM29" s="359">
        <v>602187</v>
      </c>
      <c r="AN29" s="360"/>
      <c r="AO29" s="360"/>
      <c r="AP29" s="360"/>
      <c r="AQ29" s="360"/>
      <c r="AR29" s="361"/>
      <c r="AS29" s="359">
        <v>3026</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625067</v>
      </c>
      <c r="BO29" s="407"/>
      <c r="BP29" s="407"/>
      <c r="BQ29" s="407"/>
      <c r="BR29" s="407"/>
      <c r="BS29" s="407"/>
      <c r="BT29" s="407"/>
      <c r="BU29" s="408"/>
      <c r="BV29" s="406">
        <v>609322</v>
      </c>
      <c r="BW29" s="407"/>
      <c r="BX29" s="407"/>
      <c r="BY29" s="407"/>
      <c r="BZ29" s="407"/>
      <c r="CA29" s="407"/>
      <c r="CB29" s="407"/>
      <c r="CC29" s="408"/>
      <c r="CD29" s="16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92.6</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2186178</v>
      </c>
      <c r="BO30" s="441"/>
      <c r="BP30" s="441"/>
      <c r="BQ30" s="441"/>
      <c r="BR30" s="441"/>
      <c r="BS30" s="441"/>
      <c r="BT30" s="441"/>
      <c r="BU30" s="442"/>
      <c r="BV30" s="440">
        <v>2462007</v>
      </c>
      <c r="BW30" s="441"/>
      <c r="BX30" s="441"/>
      <c r="BY30" s="441"/>
      <c r="BZ30" s="441"/>
      <c r="CA30" s="441"/>
      <c r="CB30" s="441"/>
      <c r="CC30" s="44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9"/>
    </row>
    <row r="33" spans="1:113" ht="13.5" customHeight="1" x14ac:dyDescent="0.2">
      <c r="A33" s="163"/>
      <c r="B33" s="190"/>
      <c r="C33" s="358" t="s">
        <v>186</v>
      </c>
      <c r="D33" s="358"/>
      <c r="E33" s="357" t="s">
        <v>187</v>
      </c>
      <c r="F33" s="357"/>
      <c r="G33" s="357"/>
      <c r="H33" s="357"/>
      <c r="I33" s="357"/>
      <c r="J33" s="357"/>
      <c r="K33" s="357"/>
      <c r="L33" s="357"/>
      <c r="M33" s="357"/>
      <c r="N33" s="357"/>
      <c r="O33" s="357"/>
      <c r="P33" s="357"/>
      <c r="Q33" s="357"/>
      <c r="R33" s="357"/>
      <c r="S33" s="357"/>
      <c r="T33" s="167"/>
      <c r="U33" s="358" t="s">
        <v>186</v>
      </c>
      <c r="V33" s="358"/>
      <c r="W33" s="357" t="s">
        <v>187</v>
      </c>
      <c r="X33" s="357"/>
      <c r="Y33" s="357"/>
      <c r="Z33" s="357"/>
      <c r="AA33" s="357"/>
      <c r="AB33" s="357"/>
      <c r="AC33" s="357"/>
      <c r="AD33" s="357"/>
      <c r="AE33" s="357"/>
      <c r="AF33" s="357"/>
      <c r="AG33" s="357"/>
      <c r="AH33" s="357"/>
      <c r="AI33" s="357"/>
      <c r="AJ33" s="357"/>
      <c r="AK33" s="357"/>
      <c r="AL33" s="167"/>
      <c r="AM33" s="358" t="s">
        <v>186</v>
      </c>
      <c r="AN33" s="358"/>
      <c r="AO33" s="357" t="s">
        <v>187</v>
      </c>
      <c r="AP33" s="357"/>
      <c r="AQ33" s="357"/>
      <c r="AR33" s="357"/>
      <c r="AS33" s="357"/>
      <c r="AT33" s="357"/>
      <c r="AU33" s="357"/>
      <c r="AV33" s="357"/>
      <c r="AW33" s="357"/>
      <c r="AX33" s="357"/>
      <c r="AY33" s="357"/>
      <c r="AZ33" s="357"/>
      <c r="BA33" s="357"/>
      <c r="BB33" s="357"/>
      <c r="BC33" s="357"/>
      <c r="BD33" s="173"/>
      <c r="BE33" s="357" t="s">
        <v>188</v>
      </c>
      <c r="BF33" s="357"/>
      <c r="BG33" s="357" t="s">
        <v>189</v>
      </c>
      <c r="BH33" s="357"/>
      <c r="BI33" s="357"/>
      <c r="BJ33" s="357"/>
      <c r="BK33" s="357"/>
      <c r="BL33" s="357"/>
      <c r="BM33" s="357"/>
      <c r="BN33" s="357"/>
      <c r="BO33" s="357"/>
      <c r="BP33" s="357"/>
      <c r="BQ33" s="357"/>
      <c r="BR33" s="357"/>
      <c r="BS33" s="357"/>
      <c r="BT33" s="357"/>
      <c r="BU33" s="357"/>
      <c r="BV33" s="173"/>
      <c r="BW33" s="358" t="s">
        <v>188</v>
      </c>
      <c r="BX33" s="358"/>
      <c r="BY33" s="357" t="s">
        <v>190</v>
      </c>
      <c r="BZ33" s="357"/>
      <c r="CA33" s="357"/>
      <c r="CB33" s="357"/>
      <c r="CC33" s="357"/>
      <c r="CD33" s="357"/>
      <c r="CE33" s="357"/>
      <c r="CF33" s="357"/>
      <c r="CG33" s="357"/>
      <c r="CH33" s="357"/>
      <c r="CI33" s="357"/>
      <c r="CJ33" s="357"/>
      <c r="CK33" s="357"/>
      <c r="CL33" s="357"/>
      <c r="CM33" s="357"/>
      <c r="CN33" s="167"/>
      <c r="CO33" s="358" t="s">
        <v>186</v>
      </c>
      <c r="CP33" s="358"/>
      <c r="CQ33" s="357" t="s">
        <v>191</v>
      </c>
      <c r="CR33" s="357"/>
      <c r="CS33" s="357"/>
      <c r="CT33" s="357"/>
      <c r="CU33" s="357"/>
      <c r="CV33" s="357"/>
      <c r="CW33" s="357"/>
      <c r="CX33" s="357"/>
      <c r="CY33" s="357"/>
      <c r="CZ33" s="357"/>
      <c r="DA33" s="357"/>
      <c r="DB33" s="357"/>
      <c r="DC33" s="357"/>
      <c r="DD33" s="357"/>
      <c r="DE33" s="357"/>
      <c r="DF33" s="167"/>
      <c r="DG33" s="356" t="s">
        <v>192</v>
      </c>
      <c r="DH33" s="356"/>
      <c r="DI33" s="168"/>
    </row>
    <row r="34" spans="1:113" ht="32.25" customHeight="1" x14ac:dyDescent="0.2">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5</v>
      </c>
      <c r="AN34" s="354"/>
      <c r="AO34" s="355" t="str">
        <f>IF('各会計、関係団体の財政状況及び健全化判断比率'!B31="","",'各会計、関係団体の財政状況及び健全化判断比率'!B31)</f>
        <v>国民健康保険種市病院事業会計</v>
      </c>
      <c r="AP34" s="355"/>
      <c r="AQ34" s="355"/>
      <c r="AR34" s="355"/>
      <c r="AS34" s="355"/>
      <c r="AT34" s="355"/>
      <c r="AU34" s="355"/>
      <c r="AV34" s="355"/>
      <c r="AW34" s="355"/>
      <c r="AX34" s="355"/>
      <c r="AY34" s="355"/>
      <c r="AZ34" s="355"/>
      <c r="BA34" s="355"/>
      <c r="BB34" s="355"/>
      <c r="BC34" s="355"/>
      <c r="BD34" s="163"/>
      <c r="BE34" s="354">
        <f>IF(BG34="","",MAX(C34:D43,U34:V43,AM34:AN43)+1)</f>
        <v>9</v>
      </c>
      <c r="BF34" s="354"/>
      <c r="BG34" s="355" t="str">
        <f>IF('各会計、関係団体の財政状況及び健全化判断比率'!B35="","",'各会計、関係団体の財政状況及び健全化判断比率'!B35)</f>
        <v>魚市場事業特別会計</v>
      </c>
      <c r="BH34" s="355"/>
      <c r="BI34" s="355"/>
      <c r="BJ34" s="355"/>
      <c r="BK34" s="355"/>
      <c r="BL34" s="355"/>
      <c r="BM34" s="355"/>
      <c r="BN34" s="355"/>
      <c r="BO34" s="355"/>
      <c r="BP34" s="355"/>
      <c r="BQ34" s="355"/>
      <c r="BR34" s="355"/>
      <c r="BS34" s="355"/>
      <c r="BT34" s="355"/>
      <c r="BU34" s="355"/>
      <c r="BV34" s="163"/>
      <c r="BW34" s="354">
        <f>IF(BY34="","",MAX(C34:D43,U34:V43,AM34:AN43,BE34:BF43)+1)</f>
        <v>11</v>
      </c>
      <c r="BX34" s="354"/>
      <c r="BY34" s="355" t="str">
        <f>IF('各会計、関係団体の財政状況及び健全化判断比率'!B68="","",'各会計、関係団体の財政状況及び健全化判断比率'!B68)</f>
        <v>久慈広域連合（一般会計）</v>
      </c>
      <c r="BZ34" s="355"/>
      <c r="CA34" s="355"/>
      <c r="CB34" s="355"/>
      <c r="CC34" s="355"/>
      <c r="CD34" s="355"/>
      <c r="CE34" s="355"/>
      <c r="CF34" s="355"/>
      <c r="CG34" s="355"/>
      <c r="CH34" s="355"/>
      <c r="CI34" s="355"/>
      <c r="CJ34" s="355"/>
      <c r="CK34" s="355"/>
      <c r="CL34" s="355"/>
      <c r="CM34" s="355"/>
      <c r="CN34" s="163"/>
      <c r="CO34" s="354">
        <f>IF(CQ34="","",MAX(C34:D43,U34:V43,AM34:AN43,BE34:BF43,BW34:BX43)+1)</f>
        <v>17</v>
      </c>
      <c r="CP34" s="354"/>
      <c r="CQ34" s="355" t="str">
        <f>IF('各会計、関係団体の財政状況及び健全化判断比率'!BS7="","",'各会計、関係団体の財政状況及び健全化判断比率'!BS7)</f>
        <v>一般社団法人　大野畜産公社</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68"/>
    </row>
    <row r="35" spans="1:113" ht="32.25" customHeight="1" x14ac:dyDescent="0.2">
      <c r="A35" s="163"/>
      <c r="B35" s="190"/>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国民健康保険診療施設特別会計</v>
      </c>
      <c r="X35" s="355"/>
      <c r="Y35" s="355"/>
      <c r="Z35" s="355"/>
      <c r="AA35" s="355"/>
      <c r="AB35" s="355"/>
      <c r="AC35" s="355"/>
      <c r="AD35" s="355"/>
      <c r="AE35" s="355"/>
      <c r="AF35" s="355"/>
      <c r="AG35" s="355"/>
      <c r="AH35" s="355"/>
      <c r="AI35" s="355"/>
      <c r="AJ35" s="355"/>
      <c r="AK35" s="355"/>
      <c r="AL35" s="163"/>
      <c r="AM35" s="354">
        <f t="shared" ref="AM35:AM43" si="0">IF(AO35="","",AM34+1)</f>
        <v>6</v>
      </c>
      <c r="AN35" s="354"/>
      <c r="AO35" s="355" t="str">
        <f>IF('各会計、関係団体の財政状況及び健全化判断比率'!B32="","",'各会計、関係団体の財政状況及び健全化判断比率'!B32)</f>
        <v>水道事業会計</v>
      </c>
      <c r="AP35" s="355"/>
      <c r="AQ35" s="355"/>
      <c r="AR35" s="355"/>
      <c r="AS35" s="355"/>
      <c r="AT35" s="355"/>
      <c r="AU35" s="355"/>
      <c r="AV35" s="355"/>
      <c r="AW35" s="355"/>
      <c r="AX35" s="355"/>
      <c r="AY35" s="355"/>
      <c r="AZ35" s="355"/>
      <c r="BA35" s="355"/>
      <c r="BB35" s="355"/>
      <c r="BC35" s="355"/>
      <c r="BD35" s="163"/>
      <c r="BE35" s="354">
        <f t="shared" ref="BE35:BE43" si="1">IF(BG35="","",BE34+1)</f>
        <v>10</v>
      </c>
      <c r="BF35" s="354"/>
      <c r="BG35" s="355" t="str">
        <f>IF('各会計、関係団体の財政状況及び健全化判断比率'!B36="","",'各会計、関係団体の財政状況及び健全化判断比率'!B36)</f>
        <v>生活排水処理事業特別会計</v>
      </c>
      <c r="BH35" s="355"/>
      <c r="BI35" s="355"/>
      <c r="BJ35" s="355"/>
      <c r="BK35" s="355"/>
      <c r="BL35" s="355"/>
      <c r="BM35" s="355"/>
      <c r="BN35" s="355"/>
      <c r="BO35" s="355"/>
      <c r="BP35" s="355"/>
      <c r="BQ35" s="355"/>
      <c r="BR35" s="355"/>
      <c r="BS35" s="355"/>
      <c r="BT35" s="355"/>
      <c r="BU35" s="355"/>
      <c r="BV35" s="163"/>
      <c r="BW35" s="354">
        <f t="shared" ref="BW35:BW43" si="2">IF(BY35="","",BW34+1)</f>
        <v>12</v>
      </c>
      <c r="BX35" s="354"/>
      <c r="BY35" s="355" t="str">
        <f>IF('各会計、関係団体の財政状況及び健全化判断比率'!B69="","",'各会計、関係団体の財政状況及び健全化判断比率'!B69)</f>
        <v>久慈広域連合（特別会計）</v>
      </c>
      <c r="BZ35" s="355"/>
      <c r="CA35" s="355"/>
      <c r="CB35" s="355"/>
      <c r="CC35" s="355"/>
      <c r="CD35" s="355"/>
      <c r="CE35" s="355"/>
      <c r="CF35" s="355"/>
      <c r="CG35" s="355"/>
      <c r="CH35" s="355"/>
      <c r="CI35" s="355"/>
      <c r="CJ35" s="355"/>
      <c r="CK35" s="355"/>
      <c r="CL35" s="355"/>
      <c r="CM35" s="355"/>
      <c r="CN35" s="163"/>
      <c r="CO35" s="354">
        <f t="shared" ref="CO35:CO43" si="3">IF(CQ35="","",CO34+1)</f>
        <v>18</v>
      </c>
      <c r="CP35" s="354"/>
      <c r="CQ35" s="355" t="str">
        <f>IF('各会計、関係団体の財政状況及び健全化判断比率'!BS8="","",'各会計、関係団体の財政状況及び健全化判断比率'!BS8)</f>
        <v>一般社団法人　大野ふるさと公社</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68"/>
    </row>
    <row r="36" spans="1:113" ht="32.25" customHeight="1" x14ac:dyDescent="0.2">
      <c r="A36" s="163"/>
      <c r="B36" s="190"/>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f t="shared" si="0"/>
        <v>7</v>
      </c>
      <c r="AN36" s="354"/>
      <c r="AO36" s="355" t="str">
        <f>IF('各会計、関係団体の財政状況及び健全化判断比率'!B33="","",'各会計、関係団体の財政状況及び健全化判断比率'!B33)</f>
        <v>公共下水道事業特別会計</v>
      </c>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13</v>
      </c>
      <c r="BX36" s="354"/>
      <c r="BY36" s="355" t="str">
        <f>IF('各会計、関係団体の財政状況及び健全化判断比率'!B70="","",'各会計、関係団体の財政状況及び健全化判断比率'!B70)</f>
        <v>岩手県市町村総合事務組合（一般会計）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68"/>
    </row>
    <row r="37" spans="1:113" ht="32.25" customHeight="1" x14ac:dyDescent="0.2">
      <c r="A37" s="163"/>
      <c r="B37" s="190"/>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f t="shared" si="0"/>
        <v>8</v>
      </c>
      <c r="AN37" s="354"/>
      <c r="AO37" s="355" t="str">
        <f>IF('各会計、関係団体の財政状況及び健全化判断比率'!B34="","",'各会計、関係団体の財政状況及び健全化判断比率'!B34)</f>
        <v>農業集落排水事業特別会計</v>
      </c>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14</v>
      </c>
      <c r="BX37" s="354"/>
      <c r="BY37" s="355" t="str">
        <f>IF('各会計、関係団体の財政状況及び健全化判断比率'!B71="","",'各会計、関係団体の財政状況及び健全化判断比率'!B71)</f>
        <v>岩手県市町村総合事務組合（特別会計）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68"/>
    </row>
    <row r="38" spans="1:113" ht="32.25" customHeight="1" x14ac:dyDescent="0.2">
      <c r="A38" s="163"/>
      <c r="B38" s="190"/>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15</v>
      </c>
      <c r="BX38" s="354"/>
      <c r="BY38" s="355" t="str">
        <f>IF('各会計、関係団体の財政状況及び健全化判断比率'!B72="","",'各会計、関係団体の財政状況及び健全化判断比率'!B72)</f>
        <v>岩手県後期高齢者医療広域連合（一般会計）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68"/>
    </row>
    <row r="39" spans="1:113" ht="32.25" customHeight="1" x14ac:dyDescent="0.2">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16</v>
      </c>
      <c r="BX39" s="354"/>
      <c r="BY39" s="355" t="str">
        <f>IF('各会計、関係団体の財政状況及び健全化判断比率'!B73="","",'各会計、関係団体の財政状況及び健全化判断比率'!B73)</f>
        <v>岩手県後期高齢者医療広域連合（特別会計）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x14ac:dyDescent="0.2">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68"/>
    </row>
    <row r="41" spans="1:113" ht="32.25" customHeight="1" x14ac:dyDescent="0.2">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x14ac:dyDescent="0.2">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x14ac:dyDescent="0.2">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lP0WTP6Tv2nNutj/dNSPsepnELMDICGL/RAXgatjXLizuB2ZkDiUSSyZ9ae4u3ZZOaEFL9RhZPqHM+/9UZdTjA==" saltValue="GI1i+TRyP+cvQ0m/NtLuM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8" scale="80"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O1"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1398697</v>
      </c>
      <c r="S5" s="664"/>
      <c r="T5" s="664"/>
      <c r="U5" s="664"/>
      <c r="V5" s="664"/>
      <c r="W5" s="664"/>
      <c r="X5" s="664"/>
      <c r="Y5" s="689"/>
      <c r="Z5" s="702">
        <v>12.1</v>
      </c>
      <c r="AA5" s="702"/>
      <c r="AB5" s="702"/>
      <c r="AC5" s="702"/>
      <c r="AD5" s="703">
        <v>1398697</v>
      </c>
      <c r="AE5" s="703"/>
      <c r="AF5" s="703"/>
      <c r="AG5" s="703"/>
      <c r="AH5" s="703"/>
      <c r="AI5" s="703"/>
      <c r="AJ5" s="703"/>
      <c r="AK5" s="703"/>
      <c r="AL5" s="690">
        <v>20.3</v>
      </c>
      <c r="AM5" s="672"/>
      <c r="AN5" s="672"/>
      <c r="AO5" s="691"/>
      <c r="AP5" s="666" t="s">
        <v>216</v>
      </c>
      <c r="AQ5" s="667"/>
      <c r="AR5" s="667"/>
      <c r="AS5" s="667"/>
      <c r="AT5" s="667"/>
      <c r="AU5" s="667"/>
      <c r="AV5" s="667"/>
      <c r="AW5" s="667"/>
      <c r="AX5" s="667"/>
      <c r="AY5" s="667"/>
      <c r="AZ5" s="667"/>
      <c r="BA5" s="667"/>
      <c r="BB5" s="667"/>
      <c r="BC5" s="667"/>
      <c r="BD5" s="667"/>
      <c r="BE5" s="667"/>
      <c r="BF5" s="668"/>
      <c r="BG5" s="608">
        <v>1398697</v>
      </c>
      <c r="BH5" s="609"/>
      <c r="BI5" s="609"/>
      <c r="BJ5" s="609"/>
      <c r="BK5" s="609"/>
      <c r="BL5" s="609"/>
      <c r="BM5" s="609"/>
      <c r="BN5" s="610"/>
      <c r="BO5" s="646">
        <v>100</v>
      </c>
      <c r="BP5" s="646"/>
      <c r="BQ5" s="646"/>
      <c r="BR5" s="646"/>
      <c r="BS5" s="647" t="s">
        <v>122</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172158</v>
      </c>
      <c r="S6" s="609"/>
      <c r="T6" s="609"/>
      <c r="U6" s="609"/>
      <c r="V6" s="609"/>
      <c r="W6" s="609"/>
      <c r="X6" s="609"/>
      <c r="Y6" s="610"/>
      <c r="Z6" s="646">
        <v>1.5</v>
      </c>
      <c r="AA6" s="646"/>
      <c r="AB6" s="646"/>
      <c r="AC6" s="646"/>
      <c r="AD6" s="647">
        <v>172158</v>
      </c>
      <c r="AE6" s="647"/>
      <c r="AF6" s="647"/>
      <c r="AG6" s="647"/>
      <c r="AH6" s="647"/>
      <c r="AI6" s="647"/>
      <c r="AJ6" s="647"/>
      <c r="AK6" s="647"/>
      <c r="AL6" s="611">
        <v>2.5</v>
      </c>
      <c r="AM6" s="612"/>
      <c r="AN6" s="612"/>
      <c r="AO6" s="648"/>
      <c r="AP6" s="605" t="s">
        <v>221</v>
      </c>
      <c r="AQ6" s="606"/>
      <c r="AR6" s="606"/>
      <c r="AS6" s="606"/>
      <c r="AT6" s="606"/>
      <c r="AU6" s="606"/>
      <c r="AV6" s="606"/>
      <c r="AW6" s="606"/>
      <c r="AX6" s="606"/>
      <c r="AY6" s="606"/>
      <c r="AZ6" s="606"/>
      <c r="BA6" s="606"/>
      <c r="BB6" s="606"/>
      <c r="BC6" s="606"/>
      <c r="BD6" s="606"/>
      <c r="BE6" s="606"/>
      <c r="BF6" s="607"/>
      <c r="BG6" s="608">
        <v>1398697</v>
      </c>
      <c r="BH6" s="609"/>
      <c r="BI6" s="609"/>
      <c r="BJ6" s="609"/>
      <c r="BK6" s="609"/>
      <c r="BL6" s="609"/>
      <c r="BM6" s="609"/>
      <c r="BN6" s="610"/>
      <c r="BO6" s="646">
        <v>100</v>
      </c>
      <c r="BP6" s="646"/>
      <c r="BQ6" s="646"/>
      <c r="BR6" s="646"/>
      <c r="BS6" s="647" t="s">
        <v>122</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113849</v>
      </c>
      <c r="CS6" s="609"/>
      <c r="CT6" s="609"/>
      <c r="CU6" s="609"/>
      <c r="CV6" s="609"/>
      <c r="CW6" s="609"/>
      <c r="CX6" s="609"/>
      <c r="CY6" s="610"/>
      <c r="CZ6" s="690">
        <v>1</v>
      </c>
      <c r="DA6" s="672"/>
      <c r="DB6" s="672"/>
      <c r="DC6" s="692"/>
      <c r="DD6" s="614">
        <v>1238</v>
      </c>
      <c r="DE6" s="609"/>
      <c r="DF6" s="609"/>
      <c r="DG6" s="609"/>
      <c r="DH6" s="609"/>
      <c r="DI6" s="609"/>
      <c r="DJ6" s="609"/>
      <c r="DK6" s="609"/>
      <c r="DL6" s="609"/>
      <c r="DM6" s="609"/>
      <c r="DN6" s="609"/>
      <c r="DO6" s="609"/>
      <c r="DP6" s="610"/>
      <c r="DQ6" s="614">
        <v>113849</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423</v>
      </c>
      <c r="S7" s="609"/>
      <c r="T7" s="609"/>
      <c r="U7" s="609"/>
      <c r="V7" s="609"/>
      <c r="W7" s="609"/>
      <c r="X7" s="609"/>
      <c r="Y7" s="610"/>
      <c r="Z7" s="646">
        <v>0</v>
      </c>
      <c r="AA7" s="646"/>
      <c r="AB7" s="646"/>
      <c r="AC7" s="646"/>
      <c r="AD7" s="647">
        <v>423</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495406</v>
      </c>
      <c r="BH7" s="609"/>
      <c r="BI7" s="609"/>
      <c r="BJ7" s="609"/>
      <c r="BK7" s="609"/>
      <c r="BL7" s="609"/>
      <c r="BM7" s="609"/>
      <c r="BN7" s="610"/>
      <c r="BO7" s="646">
        <v>35.4</v>
      </c>
      <c r="BP7" s="646"/>
      <c r="BQ7" s="646"/>
      <c r="BR7" s="646"/>
      <c r="BS7" s="647" t="s">
        <v>122</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1554830</v>
      </c>
      <c r="CS7" s="609"/>
      <c r="CT7" s="609"/>
      <c r="CU7" s="609"/>
      <c r="CV7" s="609"/>
      <c r="CW7" s="609"/>
      <c r="CX7" s="609"/>
      <c r="CY7" s="610"/>
      <c r="CZ7" s="646">
        <v>13.6</v>
      </c>
      <c r="DA7" s="646"/>
      <c r="DB7" s="646"/>
      <c r="DC7" s="646"/>
      <c r="DD7" s="614">
        <v>306816</v>
      </c>
      <c r="DE7" s="609"/>
      <c r="DF7" s="609"/>
      <c r="DG7" s="609"/>
      <c r="DH7" s="609"/>
      <c r="DI7" s="609"/>
      <c r="DJ7" s="609"/>
      <c r="DK7" s="609"/>
      <c r="DL7" s="609"/>
      <c r="DM7" s="609"/>
      <c r="DN7" s="609"/>
      <c r="DO7" s="609"/>
      <c r="DP7" s="610"/>
      <c r="DQ7" s="614">
        <v>1058901</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5069</v>
      </c>
      <c r="S8" s="609"/>
      <c r="T8" s="609"/>
      <c r="U8" s="609"/>
      <c r="V8" s="609"/>
      <c r="W8" s="609"/>
      <c r="X8" s="609"/>
      <c r="Y8" s="610"/>
      <c r="Z8" s="646">
        <v>0</v>
      </c>
      <c r="AA8" s="646"/>
      <c r="AB8" s="646"/>
      <c r="AC8" s="646"/>
      <c r="AD8" s="647">
        <v>5069</v>
      </c>
      <c r="AE8" s="647"/>
      <c r="AF8" s="647"/>
      <c r="AG8" s="647"/>
      <c r="AH8" s="647"/>
      <c r="AI8" s="647"/>
      <c r="AJ8" s="647"/>
      <c r="AK8" s="647"/>
      <c r="AL8" s="611">
        <v>0.1</v>
      </c>
      <c r="AM8" s="612"/>
      <c r="AN8" s="612"/>
      <c r="AO8" s="648"/>
      <c r="AP8" s="605" t="s">
        <v>227</v>
      </c>
      <c r="AQ8" s="606"/>
      <c r="AR8" s="606"/>
      <c r="AS8" s="606"/>
      <c r="AT8" s="606"/>
      <c r="AU8" s="606"/>
      <c r="AV8" s="606"/>
      <c r="AW8" s="606"/>
      <c r="AX8" s="606"/>
      <c r="AY8" s="606"/>
      <c r="AZ8" s="606"/>
      <c r="BA8" s="606"/>
      <c r="BB8" s="606"/>
      <c r="BC8" s="606"/>
      <c r="BD8" s="606"/>
      <c r="BE8" s="606"/>
      <c r="BF8" s="607"/>
      <c r="BG8" s="608">
        <v>20644</v>
      </c>
      <c r="BH8" s="609"/>
      <c r="BI8" s="609"/>
      <c r="BJ8" s="609"/>
      <c r="BK8" s="609"/>
      <c r="BL8" s="609"/>
      <c r="BM8" s="609"/>
      <c r="BN8" s="610"/>
      <c r="BO8" s="646">
        <v>1.5</v>
      </c>
      <c r="BP8" s="646"/>
      <c r="BQ8" s="646"/>
      <c r="BR8" s="646"/>
      <c r="BS8" s="647" t="s">
        <v>122</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3226831</v>
      </c>
      <c r="CS8" s="609"/>
      <c r="CT8" s="609"/>
      <c r="CU8" s="609"/>
      <c r="CV8" s="609"/>
      <c r="CW8" s="609"/>
      <c r="CX8" s="609"/>
      <c r="CY8" s="610"/>
      <c r="CZ8" s="646">
        <v>28.3</v>
      </c>
      <c r="DA8" s="646"/>
      <c r="DB8" s="646"/>
      <c r="DC8" s="646"/>
      <c r="DD8" s="614">
        <v>23148</v>
      </c>
      <c r="DE8" s="609"/>
      <c r="DF8" s="609"/>
      <c r="DG8" s="609"/>
      <c r="DH8" s="609"/>
      <c r="DI8" s="609"/>
      <c r="DJ8" s="609"/>
      <c r="DK8" s="609"/>
      <c r="DL8" s="609"/>
      <c r="DM8" s="609"/>
      <c r="DN8" s="609"/>
      <c r="DO8" s="609"/>
      <c r="DP8" s="610"/>
      <c r="DQ8" s="614">
        <v>1797572</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6953</v>
      </c>
      <c r="S9" s="609"/>
      <c r="T9" s="609"/>
      <c r="U9" s="609"/>
      <c r="V9" s="609"/>
      <c r="W9" s="609"/>
      <c r="X9" s="609"/>
      <c r="Y9" s="610"/>
      <c r="Z9" s="646">
        <v>0.1</v>
      </c>
      <c r="AA9" s="646"/>
      <c r="AB9" s="646"/>
      <c r="AC9" s="646"/>
      <c r="AD9" s="647">
        <v>6953</v>
      </c>
      <c r="AE9" s="647"/>
      <c r="AF9" s="647"/>
      <c r="AG9" s="647"/>
      <c r="AH9" s="647"/>
      <c r="AI9" s="647"/>
      <c r="AJ9" s="647"/>
      <c r="AK9" s="647"/>
      <c r="AL9" s="611">
        <v>0.1</v>
      </c>
      <c r="AM9" s="612"/>
      <c r="AN9" s="612"/>
      <c r="AO9" s="648"/>
      <c r="AP9" s="605" t="s">
        <v>230</v>
      </c>
      <c r="AQ9" s="606"/>
      <c r="AR9" s="606"/>
      <c r="AS9" s="606"/>
      <c r="AT9" s="606"/>
      <c r="AU9" s="606"/>
      <c r="AV9" s="606"/>
      <c r="AW9" s="606"/>
      <c r="AX9" s="606"/>
      <c r="AY9" s="606"/>
      <c r="AZ9" s="606"/>
      <c r="BA9" s="606"/>
      <c r="BB9" s="606"/>
      <c r="BC9" s="606"/>
      <c r="BD9" s="606"/>
      <c r="BE9" s="606"/>
      <c r="BF9" s="607"/>
      <c r="BG9" s="608">
        <v>428188</v>
      </c>
      <c r="BH9" s="609"/>
      <c r="BI9" s="609"/>
      <c r="BJ9" s="609"/>
      <c r="BK9" s="609"/>
      <c r="BL9" s="609"/>
      <c r="BM9" s="609"/>
      <c r="BN9" s="610"/>
      <c r="BO9" s="646">
        <v>30.6</v>
      </c>
      <c r="BP9" s="646"/>
      <c r="BQ9" s="646"/>
      <c r="BR9" s="646"/>
      <c r="BS9" s="647" t="s">
        <v>122</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1083903</v>
      </c>
      <c r="CS9" s="609"/>
      <c r="CT9" s="609"/>
      <c r="CU9" s="609"/>
      <c r="CV9" s="609"/>
      <c r="CW9" s="609"/>
      <c r="CX9" s="609"/>
      <c r="CY9" s="610"/>
      <c r="CZ9" s="646">
        <v>9.5</v>
      </c>
      <c r="DA9" s="646"/>
      <c r="DB9" s="646"/>
      <c r="DC9" s="646"/>
      <c r="DD9" s="614">
        <v>18</v>
      </c>
      <c r="DE9" s="609"/>
      <c r="DF9" s="609"/>
      <c r="DG9" s="609"/>
      <c r="DH9" s="609"/>
      <c r="DI9" s="609"/>
      <c r="DJ9" s="609"/>
      <c r="DK9" s="609"/>
      <c r="DL9" s="609"/>
      <c r="DM9" s="609"/>
      <c r="DN9" s="609"/>
      <c r="DO9" s="609"/>
      <c r="DP9" s="610"/>
      <c r="DQ9" s="614">
        <v>1015820</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28011</v>
      </c>
      <c r="BH10" s="609"/>
      <c r="BI10" s="609"/>
      <c r="BJ10" s="609"/>
      <c r="BK10" s="609"/>
      <c r="BL10" s="609"/>
      <c r="BM10" s="609"/>
      <c r="BN10" s="610"/>
      <c r="BO10" s="646">
        <v>2</v>
      </c>
      <c r="BP10" s="646"/>
      <c r="BQ10" s="646"/>
      <c r="BR10" s="646"/>
      <c r="BS10" s="647" t="s">
        <v>122</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v>7288</v>
      </c>
      <c r="CS10" s="609"/>
      <c r="CT10" s="609"/>
      <c r="CU10" s="609"/>
      <c r="CV10" s="609"/>
      <c r="CW10" s="609"/>
      <c r="CX10" s="609"/>
      <c r="CY10" s="610"/>
      <c r="CZ10" s="646">
        <v>0.1</v>
      </c>
      <c r="DA10" s="646"/>
      <c r="DB10" s="646"/>
      <c r="DC10" s="646"/>
      <c r="DD10" s="614" t="s">
        <v>122</v>
      </c>
      <c r="DE10" s="609"/>
      <c r="DF10" s="609"/>
      <c r="DG10" s="609"/>
      <c r="DH10" s="609"/>
      <c r="DI10" s="609"/>
      <c r="DJ10" s="609"/>
      <c r="DK10" s="609"/>
      <c r="DL10" s="609"/>
      <c r="DM10" s="609"/>
      <c r="DN10" s="609"/>
      <c r="DO10" s="609"/>
      <c r="DP10" s="610"/>
      <c r="DQ10" s="614">
        <v>6371</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367113</v>
      </c>
      <c r="S11" s="609"/>
      <c r="T11" s="609"/>
      <c r="U11" s="609"/>
      <c r="V11" s="609"/>
      <c r="W11" s="609"/>
      <c r="X11" s="609"/>
      <c r="Y11" s="610"/>
      <c r="Z11" s="611">
        <v>3.2</v>
      </c>
      <c r="AA11" s="612"/>
      <c r="AB11" s="612"/>
      <c r="AC11" s="613"/>
      <c r="AD11" s="614">
        <v>367113</v>
      </c>
      <c r="AE11" s="609"/>
      <c r="AF11" s="609"/>
      <c r="AG11" s="609"/>
      <c r="AH11" s="609"/>
      <c r="AI11" s="609"/>
      <c r="AJ11" s="609"/>
      <c r="AK11" s="610"/>
      <c r="AL11" s="611">
        <v>5.3</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18563</v>
      </c>
      <c r="BH11" s="609"/>
      <c r="BI11" s="609"/>
      <c r="BJ11" s="609"/>
      <c r="BK11" s="609"/>
      <c r="BL11" s="609"/>
      <c r="BM11" s="609"/>
      <c r="BN11" s="610"/>
      <c r="BO11" s="646">
        <v>1.3</v>
      </c>
      <c r="BP11" s="646"/>
      <c r="BQ11" s="646"/>
      <c r="BR11" s="646"/>
      <c r="BS11" s="647" t="s">
        <v>122</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803633</v>
      </c>
      <c r="CS11" s="609"/>
      <c r="CT11" s="609"/>
      <c r="CU11" s="609"/>
      <c r="CV11" s="609"/>
      <c r="CW11" s="609"/>
      <c r="CX11" s="609"/>
      <c r="CY11" s="610"/>
      <c r="CZ11" s="646">
        <v>7</v>
      </c>
      <c r="DA11" s="646"/>
      <c r="DB11" s="646"/>
      <c r="DC11" s="646"/>
      <c r="DD11" s="614">
        <v>248347</v>
      </c>
      <c r="DE11" s="609"/>
      <c r="DF11" s="609"/>
      <c r="DG11" s="609"/>
      <c r="DH11" s="609"/>
      <c r="DI11" s="609"/>
      <c r="DJ11" s="609"/>
      <c r="DK11" s="609"/>
      <c r="DL11" s="609"/>
      <c r="DM11" s="609"/>
      <c r="DN11" s="609"/>
      <c r="DO11" s="609"/>
      <c r="DP11" s="610"/>
      <c r="DQ11" s="614">
        <v>395270</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764031</v>
      </c>
      <c r="BH12" s="609"/>
      <c r="BI12" s="609"/>
      <c r="BJ12" s="609"/>
      <c r="BK12" s="609"/>
      <c r="BL12" s="609"/>
      <c r="BM12" s="609"/>
      <c r="BN12" s="610"/>
      <c r="BO12" s="646">
        <v>54.6</v>
      </c>
      <c r="BP12" s="646"/>
      <c r="BQ12" s="646"/>
      <c r="BR12" s="646"/>
      <c r="BS12" s="647" t="s">
        <v>122</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436898</v>
      </c>
      <c r="CS12" s="609"/>
      <c r="CT12" s="609"/>
      <c r="CU12" s="609"/>
      <c r="CV12" s="609"/>
      <c r="CW12" s="609"/>
      <c r="CX12" s="609"/>
      <c r="CY12" s="610"/>
      <c r="CZ12" s="646">
        <v>3.8</v>
      </c>
      <c r="DA12" s="646"/>
      <c r="DB12" s="646"/>
      <c r="DC12" s="646"/>
      <c r="DD12" s="614">
        <v>63294</v>
      </c>
      <c r="DE12" s="609"/>
      <c r="DF12" s="609"/>
      <c r="DG12" s="609"/>
      <c r="DH12" s="609"/>
      <c r="DI12" s="609"/>
      <c r="DJ12" s="609"/>
      <c r="DK12" s="609"/>
      <c r="DL12" s="609"/>
      <c r="DM12" s="609"/>
      <c r="DN12" s="609"/>
      <c r="DO12" s="609"/>
      <c r="DP12" s="610"/>
      <c r="DQ12" s="614">
        <v>342042</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763309</v>
      </c>
      <c r="BH13" s="609"/>
      <c r="BI13" s="609"/>
      <c r="BJ13" s="609"/>
      <c r="BK13" s="609"/>
      <c r="BL13" s="609"/>
      <c r="BM13" s="609"/>
      <c r="BN13" s="610"/>
      <c r="BO13" s="646">
        <v>54.6</v>
      </c>
      <c r="BP13" s="646"/>
      <c r="BQ13" s="646"/>
      <c r="BR13" s="646"/>
      <c r="BS13" s="647" t="s">
        <v>122</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881513</v>
      </c>
      <c r="CS13" s="609"/>
      <c r="CT13" s="609"/>
      <c r="CU13" s="609"/>
      <c r="CV13" s="609"/>
      <c r="CW13" s="609"/>
      <c r="CX13" s="609"/>
      <c r="CY13" s="610"/>
      <c r="CZ13" s="646">
        <v>7.7</v>
      </c>
      <c r="DA13" s="646"/>
      <c r="DB13" s="646"/>
      <c r="DC13" s="646"/>
      <c r="DD13" s="614">
        <v>190156</v>
      </c>
      <c r="DE13" s="609"/>
      <c r="DF13" s="609"/>
      <c r="DG13" s="609"/>
      <c r="DH13" s="609"/>
      <c r="DI13" s="609"/>
      <c r="DJ13" s="609"/>
      <c r="DK13" s="609"/>
      <c r="DL13" s="609"/>
      <c r="DM13" s="609"/>
      <c r="DN13" s="609"/>
      <c r="DO13" s="609"/>
      <c r="DP13" s="610"/>
      <c r="DQ13" s="614">
        <v>729199</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63355</v>
      </c>
      <c r="BH14" s="609"/>
      <c r="BI14" s="609"/>
      <c r="BJ14" s="609"/>
      <c r="BK14" s="609"/>
      <c r="BL14" s="609"/>
      <c r="BM14" s="609"/>
      <c r="BN14" s="610"/>
      <c r="BO14" s="646">
        <v>4.5</v>
      </c>
      <c r="BP14" s="646"/>
      <c r="BQ14" s="646"/>
      <c r="BR14" s="646"/>
      <c r="BS14" s="647" t="s">
        <v>122</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617596</v>
      </c>
      <c r="CS14" s="609"/>
      <c r="CT14" s="609"/>
      <c r="CU14" s="609"/>
      <c r="CV14" s="609"/>
      <c r="CW14" s="609"/>
      <c r="CX14" s="609"/>
      <c r="CY14" s="610"/>
      <c r="CZ14" s="646">
        <v>5.4</v>
      </c>
      <c r="DA14" s="646"/>
      <c r="DB14" s="646"/>
      <c r="DC14" s="646"/>
      <c r="DD14" s="614">
        <v>119555</v>
      </c>
      <c r="DE14" s="609"/>
      <c r="DF14" s="609"/>
      <c r="DG14" s="609"/>
      <c r="DH14" s="609"/>
      <c r="DI14" s="609"/>
      <c r="DJ14" s="609"/>
      <c r="DK14" s="609"/>
      <c r="DL14" s="609"/>
      <c r="DM14" s="609"/>
      <c r="DN14" s="609"/>
      <c r="DO14" s="609"/>
      <c r="DP14" s="610"/>
      <c r="DQ14" s="614">
        <v>518280</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7773</v>
      </c>
      <c r="S15" s="609"/>
      <c r="T15" s="609"/>
      <c r="U15" s="609"/>
      <c r="V15" s="609"/>
      <c r="W15" s="609"/>
      <c r="X15" s="609"/>
      <c r="Y15" s="610"/>
      <c r="Z15" s="646">
        <v>0.1</v>
      </c>
      <c r="AA15" s="646"/>
      <c r="AB15" s="646"/>
      <c r="AC15" s="646"/>
      <c r="AD15" s="647">
        <v>7773</v>
      </c>
      <c r="AE15" s="647"/>
      <c r="AF15" s="647"/>
      <c r="AG15" s="647"/>
      <c r="AH15" s="647"/>
      <c r="AI15" s="647"/>
      <c r="AJ15" s="647"/>
      <c r="AK15" s="647"/>
      <c r="AL15" s="611">
        <v>0.1</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75905</v>
      </c>
      <c r="BH15" s="609"/>
      <c r="BI15" s="609"/>
      <c r="BJ15" s="609"/>
      <c r="BK15" s="609"/>
      <c r="BL15" s="609"/>
      <c r="BM15" s="609"/>
      <c r="BN15" s="610"/>
      <c r="BO15" s="646">
        <v>5.4</v>
      </c>
      <c r="BP15" s="646"/>
      <c r="BQ15" s="646"/>
      <c r="BR15" s="646"/>
      <c r="BS15" s="647" t="s">
        <v>122</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1127903</v>
      </c>
      <c r="CS15" s="609"/>
      <c r="CT15" s="609"/>
      <c r="CU15" s="609"/>
      <c r="CV15" s="609"/>
      <c r="CW15" s="609"/>
      <c r="CX15" s="609"/>
      <c r="CY15" s="610"/>
      <c r="CZ15" s="646">
        <v>9.9</v>
      </c>
      <c r="DA15" s="646"/>
      <c r="DB15" s="646"/>
      <c r="DC15" s="646"/>
      <c r="DD15" s="614">
        <v>96698</v>
      </c>
      <c r="DE15" s="609"/>
      <c r="DF15" s="609"/>
      <c r="DG15" s="609"/>
      <c r="DH15" s="609"/>
      <c r="DI15" s="609"/>
      <c r="DJ15" s="609"/>
      <c r="DK15" s="609"/>
      <c r="DL15" s="609"/>
      <c r="DM15" s="609"/>
      <c r="DN15" s="609"/>
      <c r="DO15" s="609"/>
      <c r="DP15" s="610"/>
      <c r="DQ15" s="614">
        <v>962058</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17554</v>
      </c>
      <c r="S16" s="609"/>
      <c r="T16" s="609"/>
      <c r="U16" s="609"/>
      <c r="V16" s="609"/>
      <c r="W16" s="609"/>
      <c r="X16" s="609"/>
      <c r="Y16" s="610"/>
      <c r="Z16" s="646">
        <v>0.2</v>
      </c>
      <c r="AA16" s="646"/>
      <c r="AB16" s="646"/>
      <c r="AC16" s="646"/>
      <c r="AD16" s="647">
        <v>17554</v>
      </c>
      <c r="AE16" s="647"/>
      <c r="AF16" s="647"/>
      <c r="AG16" s="647"/>
      <c r="AH16" s="647"/>
      <c r="AI16" s="647"/>
      <c r="AJ16" s="647"/>
      <c r="AK16" s="647"/>
      <c r="AL16" s="611">
        <v>0.3</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v>121900</v>
      </c>
      <c r="CS16" s="609"/>
      <c r="CT16" s="609"/>
      <c r="CU16" s="609"/>
      <c r="CV16" s="609"/>
      <c r="CW16" s="609"/>
      <c r="CX16" s="609"/>
      <c r="CY16" s="610"/>
      <c r="CZ16" s="646">
        <v>1.1000000000000001</v>
      </c>
      <c r="DA16" s="646"/>
      <c r="DB16" s="646"/>
      <c r="DC16" s="646"/>
      <c r="DD16" s="614" t="s">
        <v>122</v>
      </c>
      <c r="DE16" s="609"/>
      <c r="DF16" s="609"/>
      <c r="DG16" s="609"/>
      <c r="DH16" s="609"/>
      <c r="DI16" s="609"/>
      <c r="DJ16" s="609"/>
      <c r="DK16" s="609"/>
      <c r="DL16" s="609"/>
      <c r="DM16" s="609"/>
      <c r="DN16" s="609"/>
      <c r="DO16" s="609"/>
      <c r="DP16" s="610"/>
      <c r="DQ16" s="614">
        <v>28087</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76065</v>
      </c>
      <c r="S17" s="609"/>
      <c r="T17" s="609"/>
      <c r="U17" s="609"/>
      <c r="V17" s="609"/>
      <c r="W17" s="609"/>
      <c r="X17" s="609"/>
      <c r="Y17" s="610"/>
      <c r="Z17" s="646">
        <v>0.7</v>
      </c>
      <c r="AA17" s="646"/>
      <c r="AB17" s="646"/>
      <c r="AC17" s="646"/>
      <c r="AD17" s="647">
        <v>76065</v>
      </c>
      <c r="AE17" s="647"/>
      <c r="AF17" s="647"/>
      <c r="AG17" s="647"/>
      <c r="AH17" s="647"/>
      <c r="AI17" s="647"/>
      <c r="AJ17" s="647"/>
      <c r="AK17" s="647"/>
      <c r="AL17" s="611">
        <v>1.1000000000000001</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1438256</v>
      </c>
      <c r="CS17" s="609"/>
      <c r="CT17" s="609"/>
      <c r="CU17" s="609"/>
      <c r="CV17" s="609"/>
      <c r="CW17" s="609"/>
      <c r="CX17" s="609"/>
      <c r="CY17" s="610"/>
      <c r="CZ17" s="646">
        <v>12.6</v>
      </c>
      <c r="DA17" s="646"/>
      <c r="DB17" s="646"/>
      <c r="DC17" s="646"/>
      <c r="DD17" s="614" t="s">
        <v>122</v>
      </c>
      <c r="DE17" s="609"/>
      <c r="DF17" s="609"/>
      <c r="DG17" s="609"/>
      <c r="DH17" s="609"/>
      <c r="DI17" s="609"/>
      <c r="DJ17" s="609"/>
      <c r="DK17" s="609"/>
      <c r="DL17" s="609"/>
      <c r="DM17" s="609"/>
      <c r="DN17" s="609"/>
      <c r="DO17" s="609"/>
      <c r="DP17" s="610"/>
      <c r="DQ17" s="614">
        <v>1364014</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5920</v>
      </c>
      <c r="S18" s="609"/>
      <c r="T18" s="609"/>
      <c r="U18" s="609"/>
      <c r="V18" s="609"/>
      <c r="W18" s="609"/>
      <c r="X18" s="609"/>
      <c r="Y18" s="610"/>
      <c r="Z18" s="646">
        <v>0.1</v>
      </c>
      <c r="AA18" s="646"/>
      <c r="AB18" s="646"/>
      <c r="AC18" s="646"/>
      <c r="AD18" s="647">
        <v>5920</v>
      </c>
      <c r="AE18" s="647"/>
      <c r="AF18" s="647"/>
      <c r="AG18" s="647"/>
      <c r="AH18" s="647"/>
      <c r="AI18" s="647"/>
      <c r="AJ18" s="647"/>
      <c r="AK18" s="647"/>
      <c r="AL18" s="611">
        <v>0.1</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52649</v>
      </c>
      <c r="S19" s="609"/>
      <c r="T19" s="609"/>
      <c r="U19" s="609"/>
      <c r="V19" s="609"/>
      <c r="W19" s="609"/>
      <c r="X19" s="609"/>
      <c r="Y19" s="610"/>
      <c r="Z19" s="646">
        <v>0.5</v>
      </c>
      <c r="AA19" s="646"/>
      <c r="AB19" s="646"/>
      <c r="AC19" s="646"/>
      <c r="AD19" s="647">
        <v>52649</v>
      </c>
      <c r="AE19" s="647"/>
      <c r="AF19" s="647"/>
      <c r="AG19" s="647"/>
      <c r="AH19" s="647"/>
      <c r="AI19" s="647"/>
      <c r="AJ19" s="647"/>
      <c r="AK19" s="647"/>
      <c r="AL19" s="611">
        <v>0.8</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t="s">
        <v>122</v>
      </c>
      <c r="BH19" s="609"/>
      <c r="BI19" s="609"/>
      <c r="BJ19" s="609"/>
      <c r="BK19" s="609"/>
      <c r="BL19" s="609"/>
      <c r="BM19" s="609"/>
      <c r="BN19" s="610"/>
      <c r="BO19" s="646" t="s">
        <v>122</v>
      </c>
      <c r="BP19" s="646"/>
      <c r="BQ19" s="646"/>
      <c r="BR19" s="646"/>
      <c r="BS19" s="647" t="s">
        <v>122</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v>17496</v>
      </c>
      <c r="S20" s="609"/>
      <c r="T20" s="609"/>
      <c r="U20" s="609"/>
      <c r="V20" s="609"/>
      <c r="W20" s="609"/>
      <c r="X20" s="609"/>
      <c r="Y20" s="610"/>
      <c r="Z20" s="646">
        <v>0.2</v>
      </c>
      <c r="AA20" s="646"/>
      <c r="AB20" s="646"/>
      <c r="AC20" s="646"/>
      <c r="AD20" s="647">
        <v>17496</v>
      </c>
      <c r="AE20" s="647"/>
      <c r="AF20" s="647"/>
      <c r="AG20" s="647"/>
      <c r="AH20" s="647"/>
      <c r="AI20" s="647"/>
      <c r="AJ20" s="647"/>
      <c r="AK20" s="647"/>
      <c r="AL20" s="611">
        <v>0.3</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t="s">
        <v>122</v>
      </c>
      <c r="BH20" s="609"/>
      <c r="BI20" s="609"/>
      <c r="BJ20" s="609"/>
      <c r="BK20" s="609"/>
      <c r="BL20" s="609"/>
      <c r="BM20" s="609"/>
      <c r="BN20" s="610"/>
      <c r="BO20" s="646" t="s">
        <v>122</v>
      </c>
      <c r="BP20" s="646"/>
      <c r="BQ20" s="646"/>
      <c r="BR20" s="646"/>
      <c r="BS20" s="647" t="s">
        <v>122</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11414400</v>
      </c>
      <c r="CS20" s="609"/>
      <c r="CT20" s="609"/>
      <c r="CU20" s="609"/>
      <c r="CV20" s="609"/>
      <c r="CW20" s="609"/>
      <c r="CX20" s="609"/>
      <c r="CY20" s="610"/>
      <c r="CZ20" s="646">
        <v>100</v>
      </c>
      <c r="DA20" s="646"/>
      <c r="DB20" s="646"/>
      <c r="DC20" s="646"/>
      <c r="DD20" s="614">
        <v>1049270</v>
      </c>
      <c r="DE20" s="609"/>
      <c r="DF20" s="609"/>
      <c r="DG20" s="609"/>
      <c r="DH20" s="609"/>
      <c r="DI20" s="609"/>
      <c r="DJ20" s="609"/>
      <c r="DK20" s="609"/>
      <c r="DL20" s="609"/>
      <c r="DM20" s="609"/>
      <c r="DN20" s="609"/>
      <c r="DO20" s="609"/>
      <c r="DP20" s="610"/>
      <c r="DQ20" s="614">
        <v>8331463</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5555543</v>
      </c>
      <c r="S21" s="609"/>
      <c r="T21" s="609"/>
      <c r="U21" s="609"/>
      <c r="V21" s="609"/>
      <c r="W21" s="609"/>
      <c r="X21" s="609"/>
      <c r="Y21" s="610"/>
      <c r="Z21" s="646">
        <v>48.1</v>
      </c>
      <c r="AA21" s="646"/>
      <c r="AB21" s="646"/>
      <c r="AC21" s="646"/>
      <c r="AD21" s="647">
        <v>4792641</v>
      </c>
      <c r="AE21" s="647"/>
      <c r="AF21" s="647"/>
      <c r="AG21" s="647"/>
      <c r="AH21" s="647"/>
      <c r="AI21" s="647"/>
      <c r="AJ21" s="647"/>
      <c r="AK21" s="647"/>
      <c r="AL21" s="611">
        <v>69.7</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t="s">
        <v>122</v>
      </c>
      <c r="BH21" s="609"/>
      <c r="BI21" s="609"/>
      <c r="BJ21" s="609"/>
      <c r="BK21" s="609"/>
      <c r="BL21" s="609"/>
      <c r="BM21" s="609"/>
      <c r="BN21" s="610"/>
      <c r="BO21" s="646" t="s">
        <v>122</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4792641</v>
      </c>
      <c r="S22" s="609"/>
      <c r="T22" s="609"/>
      <c r="U22" s="609"/>
      <c r="V22" s="609"/>
      <c r="W22" s="609"/>
      <c r="X22" s="609"/>
      <c r="Y22" s="610"/>
      <c r="Z22" s="646">
        <v>41.5</v>
      </c>
      <c r="AA22" s="646"/>
      <c r="AB22" s="646"/>
      <c r="AC22" s="646"/>
      <c r="AD22" s="647">
        <v>4792641</v>
      </c>
      <c r="AE22" s="647"/>
      <c r="AF22" s="647"/>
      <c r="AG22" s="647"/>
      <c r="AH22" s="647"/>
      <c r="AI22" s="647"/>
      <c r="AJ22" s="647"/>
      <c r="AK22" s="647"/>
      <c r="AL22" s="611">
        <v>69.7</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652715</v>
      </c>
      <c r="S23" s="609"/>
      <c r="T23" s="609"/>
      <c r="U23" s="609"/>
      <c r="V23" s="609"/>
      <c r="W23" s="609"/>
      <c r="X23" s="609"/>
      <c r="Y23" s="610"/>
      <c r="Z23" s="646">
        <v>5.7</v>
      </c>
      <c r="AA23" s="646"/>
      <c r="AB23" s="646"/>
      <c r="AC23" s="646"/>
      <c r="AD23" s="647" t="s">
        <v>122</v>
      </c>
      <c r="AE23" s="647"/>
      <c r="AF23" s="647"/>
      <c r="AG23" s="647"/>
      <c r="AH23" s="647"/>
      <c r="AI23" s="647"/>
      <c r="AJ23" s="647"/>
      <c r="AK23" s="647"/>
      <c r="AL23" s="611" t="s">
        <v>122</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v>110187</v>
      </c>
      <c r="S24" s="609"/>
      <c r="T24" s="609"/>
      <c r="U24" s="609"/>
      <c r="V24" s="609"/>
      <c r="W24" s="609"/>
      <c r="X24" s="609"/>
      <c r="Y24" s="610"/>
      <c r="Z24" s="646">
        <v>1</v>
      </c>
      <c r="AA24" s="646"/>
      <c r="AB24" s="646"/>
      <c r="AC24" s="646"/>
      <c r="AD24" s="647" t="s">
        <v>122</v>
      </c>
      <c r="AE24" s="647"/>
      <c r="AF24" s="647"/>
      <c r="AG24" s="647"/>
      <c r="AH24" s="647"/>
      <c r="AI24" s="647"/>
      <c r="AJ24" s="647"/>
      <c r="AK24" s="647"/>
      <c r="AL24" s="611" t="s">
        <v>122</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4842750</v>
      </c>
      <c r="CS24" s="664"/>
      <c r="CT24" s="664"/>
      <c r="CU24" s="664"/>
      <c r="CV24" s="664"/>
      <c r="CW24" s="664"/>
      <c r="CX24" s="664"/>
      <c r="CY24" s="689"/>
      <c r="CZ24" s="690">
        <v>42.4</v>
      </c>
      <c r="DA24" s="672"/>
      <c r="DB24" s="672"/>
      <c r="DC24" s="692"/>
      <c r="DD24" s="688">
        <v>3668778</v>
      </c>
      <c r="DE24" s="664"/>
      <c r="DF24" s="664"/>
      <c r="DG24" s="664"/>
      <c r="DH24" s="664"/>
      <c r="DI24" s="664"/>
      <c r="DJ24" s="664"/>
      <c r="DK24" s="689"/>
      <c r="DL24" s="688">
        <v>3322028</v>
      </c>
      <c r="DM24" s="664"/>
      <c r="DN24" s="664"/>
      <c r="DO24" s="664"/>
      <c r="DP24" s="664"/>
      <c r="DQ24" s="664"/>
      <c r="DR24" s="664"/>
      <c r="DS24" s="664"/>
      <c r="DT24" s="664"/>
      <c r="DU24" s="664"/>
      <c r="DV24" s="689"/>
      <c r="DW24" s="690">
        <v>48.2</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7607348</v>
      </c>
      <c r="S25" s="609"/>
      <c r="T25" s="609"/>
      <c r="U25" s="609"/>
      <c r="V25" s="609"/>
      <c r="W25" s="609"/>
      <c r="X25" s="609"/>
      <c r="Y25" s="610"/>
      <c r="Z25" s="646">
        <v>65.900000000000006</v>
      </c>
      <c r="AA25" s="646"/>
      <c r="AB25" s="646"/>
      <c r="AC25" s="646"/>
      <c r="AD25" s="647">
        <v>6844446</v>
      </c>
      <c r="AE25" s="647"/>
      <c r="AF25" s="647"/>
      <c r="AG25" s="647"/>
      <c r="AH25" s="647"/>
      <c r="AI25" s="647"/>
      <c r="AJ25" s="647"/>
      <c r="AK25" s="647"/>
      <c r="AL25" s="611">
        <v>99.5</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2097994</v>
      </c>
      <c r="CS25" s="621"/>
      <c r="CT25" s="621"/>
      <c r="CU25" s="621"/>
      <c r="CV25" s="621"/>
      <c r="CW25" s="621"/>
      <c r="CX25" s="621"/>
      <c r="CY25" s="622"/>
      <c r="CZ25" s="611">
        <v>18.399999999999999</v>
      </c>
      <c r="DA25" s="623"/>
      <c r="DB25" s="623"/>
      <c r="DC25" s="624"/>
      <c r="DD25" s="614">
        <v>1914638</v>
      </c>
      <c r="DE25" s="621"/>
      <c r="DF25" s="621"/>
      <c r="DG25" s="621"/>
      <c r="DH25" s="621"/>
      <c r="DI25" s="621"/>
      <c r="DJ25" s="621"/>
      <c r="DK25" s="622"/>
      <c r="DL25" s="614">
        <v>1582645</v>
      </c>
      <c r="DM25" s="621"/>
      <c r="DN25" s="621"/>
      <c r="DO25" s="621"/>
      <c r="DP25" s="621"/>
      <c r="DQ25" s="621"/>
      <c r="DR25" s="621"/>
      <c r="DS25" s="621"/>
      <c r="DT25" s="621"/>
      <c r="DU25" s="621"/>
      <c r="DV25" s="622"/>
      <c r="DW25" s="611">
        <v>23</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1301</v>
      </c>
      <c r="S26" s="609"/>
      <c r="T26" s="609"/>
      <c r="U26" s="609"/>
      <c r="V26" s="609"/>
      <c r="W26" s="609"/>
      <c r="X26" s="609"/>
      <c r="Y26" s="610"/>
      <c r="Z26" s="646">
        <v>0</v>
      </c>
      <c r="AA26" s="646"/>
      <c r="AB26" s="646"/>
      <c r="AC26" s="646"/>
      <c r="AD26" s="647">
        <v>1301</v>
      </c>
      <c r="AE26" s="647"/>
      <c r="AF26" s="647"/>
      <c r="AG26" s="647"/>
      <c r="AH26" s="647"/>
      <c r="AI26" s="647"/>
      <c r="AJ26" s="647"/>
      <c r="AK26" s="647"/>
      <c r="AL26" s="611">
        <v>0</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1341801</v>
      </c>
      <c r="CS26" s="609"/>
      <c r="CT26" s="609"/>
      <c r="CU26" s="609"/>
      <c r="CV26" s="609"/>
      <c r="CW26" s="609"/>
      <c r="CX26" s="609"/>
      <c r="CY26" s="610"/>
      <c r="CZ26" s="611">
        <v>11.8</v>
      </c>
      <c r="DA26" s="623"/>
      <c r="DB26" s="623"/>
      <c r="DC26" s="624"/>
      <c r="DD26" s="614">
        <v>1256191</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6152</v>
      </c>
      <c r="S27" s="609"/>
      <c r="T27" s="609"/>
      <c r="U27" s="609"/>
      <c r="V27" s="609"/>
      <c r="W27" s="609"/>
      <c r="X27" s="609"/>
      <c r="Y27" s="610"/>
      <c r="Z27" s="646">
        <v>0.1</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1398697</v>
      </c>
      <c r="BH27" s="609"/>
      <c r="BI27" s="609"/>
      <c r="BJ27" s="609"/>
      <c r="BK27" s="609"/>
      <c r="BL27" s="609"/>
      <c r="BM27" s="609"/>
      <c r="BN27" s="610"/>
      <c r="BO27" s="646">
        <v>100</v>
      </c>
      <c r="BP27" s="646"/>
      <c r="BQ27" s="646"/>
      <c r="BR27" s="646"/>
      <c r="BS27" s="647" t="s">
        <v>122</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1306500</v>
      </c>
      <c r="CS27" s="621"/>
      <c r="CT27" s="621"/>
      <c r="CU27" s="621"/>
      <c r="CV27" s="621"/>
      <c r="CW27" s="621"/>
      <c r="CX27" s="621"/>
      <c r="CY27" s="622"/>
      <c r="CZ27" s="611">
        <v>11.4</v>
      </c>
      <c r="DA27" s="623"/>
      <c r="DB27" s="623"/>
      <c r="DC27" s="624"/>
      <c r="DD27" s="614">
        <v>390126</v>
      </c>
      <c r="DE27" s="621"/>
      <c r="DF27" s="621"/>
      <c r="DG27" s="621"/>
      <c r="DH27" s="621"/>
      <c r="DI27" s="621"/>
      <c r="DJ27" s="621"/>
      <c r="DK27" s="622"/>
      <c r="DL27" s="614">
        <v>375369</v>
      </c>
      <c r="DM27" s="621"/>
      <c r="DN27" s="621"/>
      <c r="DO27" s="621"/>
      <c r="DP27" s="621"/>
      <c r="DQ27" s="621"/>
      <c r="DR27" s="621"/>
      <c r="DS27" s="621"/>
      <c r="DT27" s="621"/>
      <c r="DU27" s="621"/>
      <c r="DV27" s="622"/>
      <c r="DW27" s="611">
        <v>5.4</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69114</v>
      </c>
      <c r="S28" s="609"/>
      <c r="T28" s="609"/>
      <c r="U28" s="609"/>
      <c r="V28" s="609"/>
      <c r="W28" s="609"/>
      <c r="X28" s="609"/>
      <c r="Y28" s="610"/>
      <c r="Z28" s="646">
        <v>0.6</v>
      </c>
      <c r="AA28" s="646"/>
      <c r="AB28" s="646"/>
      <c r="AC28" s="646"/>
      <c r="AD28" s="647">
        <v>19007</v>
      </c>
      <c r="AE28" s="647"/>
      <c r="AF28" s="647"/>
      <c r="AG28" s="647"/>
      <c r="AH28" s="647"/>
      <c r="AI28" s="647"/>
      <c r="AJ28" s="647"/>
      <c r="AK28" s="647"/>
      <c r="AL28" s="611">
        <v>0.3</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1438256</v>
      </c>
      <c r="CS28" s="609"/>
      <c r="CT28" s="609"/>
      <c r="CU28" s="609"/>
      <c r="CV28" s="609"/>
      <c r="CW28" s="609"/>
      <c r="CX28" s="609"/>
      <c r="CY28" s="610"/>
      <c r="CZ28" s="611">
        <v>12.6</v>
      </c>
      <c r="DA28" s="623"/>
      <c r="DB28" s="623"/>
      <c r="DC28" s="624"/>
      <c r="DD28" s="614">
        <v>1364014</v>
      </c>
      <c r="DE28" s="609"/>
      <c r="DF28" s="609"/>
      <c r="DG28" s="609"/>
      <c r="DH28" s="609"/>
      <c r="DI28" s="609"/>
      <c r="DJ28" s="609"/>
      <c r="DK28" s="610"/>
      <c r="DL28" s="614">
        <v>1364014</v>
      </c>
      <c r="DM28" s="609"/>
      <c r="DN28" s="609"/>
      <c r="DO28" s="609"/>
      <c r="DP28" s="609"/>
      <c r="DQ28" s="609"/>
      <c r="DR28" s="609"/>
      <c r="DS28" s="609"/>
      <c r="DT28" s="609"/>
      <c r="DU28" s="609"/>
      <c r="DV28" s="610"/>
      <c r="DW28" s="611">
        <v>19.8</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6411</v>
      </c>
      <c r="S29" s="609"/>
      <c r="T29" s="609"/>
      <c r="U29" s="609"/>
      <c r="V29" s="609"/>
      <c r="W29" s="609"/>
      <c r="X29" s="609"/>
      <c r="Y29" s="610"/>
      <c r="Z29" s="646">
        <v>0.1</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1438256</v>
      </c>
      <c r="CS29" s="621"/>
      <c r="CT29" s="621"/>
      <c r="CU29" s="621"/>
      <c r="CV29" s="621"/>
      <c r="CW29" s="621"/>
      <c r="CX29" s="621"/>
      <c r="CY29" s="622"/>
      <c r="CZ29" s="611">
        <v>12.6</v>
      </c>
      <c r="DA29" s="623"/>
      <c r="DB29" s="623"/>
      <c r="DC29" s="624"/>
      <c r="DD29" s="614">
        <v>1364014</v>
      </c>
      <c r="DE29" s="621"/>
      <c r="DF29" s="621"/>
      <c r="DG29" s="621"/>
      <c r="DH29" s="621"/>
      <c r="DI29" s="621"/>
      <c r="DJ29" s="621"/>
      <c r="DK29" s="622"/>
      <c r="DL29" s="614">
        <v>1364014</v>
      </c>
      <c r="DM29" s="621"/>
      <c r="DN29" s="621"/>
      <c r="DO29" s="621"/>
      <c r="DP29" s="621"/>
      <c r="DQ29" s="621"/>
      <c r="DR29" s="621"/>
      <c r="DS29" s="621"/>
      <c r="DT29" s="621"/>
      <c r="DU29" s="621"/>
      <c r="DV29" s="622"/>
      <c r="DW29" s="611">
        <v>19.8</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1186930</v>
      </c>
      <c r="S30" s="609"/>
      <c r="T30" s="609"/>
      <c r="U30" s="609"/>
      <c r="V30" s="609"/>
      <c r="W30" s="609"/>
      <c r="X30" s="609"/>
      <c r="Y30" s="610"/>
      <c r="Z30" s="646">
        <v>10.3</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78"/>
      <c r="BI30" s="678"/>
      <c r="BJ30" s="678"/>
      <c r="BK30" s="678"/>
      <c r="BL30" s="678"/>
      <c r="BM30" s="678"/>
      <c r="BN30" s="678"/>
      <c r="BO30" s="678"/>
      <c r="BP30" s="678"/>
      <c r="BQ30" s="679"/>
      <c r="BR30" s="660" t="s">
        <v>295</v>
      </c>
      <c r="BS30" s="678"/>
      <c r="BT30" s="678"/>
      <c r="BU30" s="678"/>
      <c r="BV30" s="678"/>
      <c r="BW30" s="678"/>
      <c r="BX30" s="678"/>
      <c r="BY30" s="678"/>
      <c r="BZ30" s="678"/>
      <c r="CA30" s="678"/>
      <c r="CB30" s="679"/>
      <c r="CD30" s="629"/>
      <c r="CE30" s="630"/>
      <c r="CF30" s="605" t="s">
        <v>296</v>
      </c>
      <c r="CG30" s="606"/>
      <c r="CH30" s="606"/>
      <c r="CI30" s="606"/>
      <c r="CJ30" s="606"/>
      <c r="CK30" s="606"/>
      <c r="CL30" s="606"/>
      <c r="CM30" s="606"/>
      <c r="CN30" s="606"/>
      <c r="CO30" s="606"/>
      <c r="CP30" s="606"/>
      <c r="CQ30" s="607"/>
      <c r="CR30" s="608">
        <v>1411722</v>
      </c>
      <c r="CS30" s="609"/>
      <c r="CT30" s="609"/>
      <c r="CU30" s="609"/>
      <c r="CV30" s="609"/>
      <c r="CW30" s="609"/>
      <c r="CX30" s="609"/>
      <c r="CY30" s="610"/>
      <c r="CZ30" s="611">
        <v>12.4</v>
      </c>
      <c r="DA30" s="623"/>
      <c r="DB30" s="623"/>
      <c r="DC30" s="624"/>
      <c r="DD30" s="614">
        <v>1338925</v>
      </c>
      <c r="DE30" s="609"/>
      <c r="DF30" s="609"/>
      <c r="DG30" s="609"/>
      <c r="DH30" s="609"/>
      <c r="DI30" s="609"/>
      <c r="DJ30" s="609"/>
      <c r="DK30" s="610"/>
      <c r="DL30" s="614">
        <v>1338925</v>
      </c>
      <c r="DM30" s="609"/>
      <c r="DN30" s="609"/>
      <c r="DO30" s="609"/>
      <c r="DP30" s="609"/>
      <c r="DQ30" s="609"/>
      <c r="DR30" s="609"/>
      <c r="DS30" s="609"/>
      <c r="DT30" s="609"/>
      <c r="DU30" s="609"/>
      <c r="DV30" s="610"/>
      <c r="DW30" s="611">
        <v>19.399999999999999</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80" t="s">
        <v>298</v>
      </c>
      <c r="AQ31" s="681"/>
      <c r="AR31" s="681"/>
      <c r="AS31" s="681"/>
      <c r="AT31" s="682" t="s">
        <v>299</v>
      </c>
      <c r="AU31" s="200"/>
      <c r="AV31" s="200"/>
      <c r="AW31" s="200"/>
      <c r="AX31" s="666" t="s">
        <v>177</v>
      </c>
      <c r="AY31" s="667"/>
      <c r="AZ31" s="667"/>
      <c r="BA31" s="667"/>
      <c r="BB31" s="667"/>
      <c r="BC31" s="667"/>
      <c r="BD31" s="667"/>
      <c r="BE31" s="667"/>
      <c r="BF31" s="668"/>
      <c r="BG31" s="670">
        <v>99</v>
      </c>
      <c r="BH31" s="671"/>
      <c r="BI31" s="671"/>
      <c r="BJ31" s="671"/>
      <c r="BK31" s="671"/>
      <c r="BL31" s="671"/>
      <c r="BM31" s="672">
        <v>95</v>
      </c>
      <c r="BN31" s="671"/>
      <c r="BO31" s="671"/>
      <c r="BP31" s="671"/>
      <c r="BQ31" s="673"/>
      <c r="BR31" s="670">
        <v>98.9</v>
      </c>
      <c r="BS31" s="671"/>
      <c r="BT31" s="671"/>
      <c r="BU31" s="671"/>
      <c r="BV31" s="671"/>
      <c r="BW31" s="671"/>
      <c r="BX31" s="672">
        <v>94.8</v>
      </c>
      <c r="BY31" s="671"/>
      <c r="BZ31" s="671"/>
      <c r="CA31" s="671"/>
      <c r="CB31" s="673"/>
      <c r="CD31" s="629"/>
      <c r="CE31" s="630"/>
      <c r="CF31" s="605" t="s">
        <v>300</v>
      </c>
      <c r="CG31" s="606"/>
      <c r="CH31" s="606"/>
      <c r="CI31" s="606"/>
      <c r="CJ31" s="606"/>
      <c r="CK31" s="606"/>
      <c r="CL31" s="606"/>
      <c r="CM31" s="606"/>
      <c r="CN31" s="606"/>
      <c r="CO31" s="606"/>
      <c r="CP31" s="606"/>
      <c r="CQ31" s="607"/>
      <c r="CR31" s="608">
        <v>26534</v>
      </c>
      <c r="CS31" s="621"/>
      <c r="CT31" s="621"/>
      <c r="CU31" s="621"/>
      <c r="CV31" s="621"/>
      <c r="CW31" s="621"/>
      <c r="CX31" s="621"/>
      <c r="CY31" s="622"/>
      <c r="CZ31" s="611">
        <v>0.2</v>
      </c>
      <c r="DA31" s="623"/>
      <c r="DB31" s="623"/>
      <c r="DC31" s="624"/>
      <c r="DD31" s="614">
        <v>25089</v>
      </c>
      <c r="DE31" s="621"/>
      <c r="DF31" s="621"/>
      <c r="DG31" s="621"/>
      <c r="DH31" s="621"/>
      <c r="DI31" s="621"/>
      <c r="DJ31" s="621"/>
      <c r="DK31" s="622"/>
      <c r="DL31" s="614">
        <v>25089</v>
      </c>
      <c r="DM31" s="621"/>
      <c r="DN31" s="621"/>
      <c r="DO31" s="621"/>
      <c r="DP31" s="621"/>
      <c r="DQ31" s="621"/>
      <c r="DR31" s="621"/>
      <c r="DS31" s="621"/>
      <c r="DT31" s="621"/>
      <c r="DU31" s="621"/>
      <c r="DV31" s="622"/>
      <c r="DW31" s="611">
        <v>0.4</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685694</v>
      </c>
      <c r="S32" s="609"/>
      <c r="T32" s="609"/>
      <c r="U32" s="609"/>
      <c r="V32" s="609"/>
      <c r="W32" s="609"/>
      <c r="X32" s="609"/>
      <c r="Y32" s="610"/>
      <c r="Z32" s="646">
        <v>5.9</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3"/>
      <c r="AU32" s="196" t="s">
        <v>302</v>
      </c>
      <c r="AX32" s="605" t="s">
        <v>303</v>
      </c>
      <c r="AY32" s="606"/>
      <c r="AZ32" s="606"/>
      <c r="BA32" s="606"/>
      <c r="BB32" s="606"/>
      <c r="BC32" s="606"/>
      <c r="BD32" s="606"/>
      <c r="BE32" s="606"/>
      <c r="BF32" s="607"/>
      <c r="BG32" s="674">
        <v>99</v>
      </c>
      <c r="BH32" s="621"/>
      <c r="BI32" s="621"/>
      <c r="BJ32" s="621"/>
      <c r="BK32" s="621"/>
      <c r="BL32" s="621"/>
      <c r="BM32" s="612">
        <v>94.1</v>
      </c>
      <c r="BN32" s="621"/>
      <c r="BO32" s="621"/>
      <c r="BP32" s="621"/>
      <c r="BQ32" s="644"/>
      <c r="BR32" s="674">
        <v>98.9</v>
      </c>
      <c r="BS32" s="621"/>
      <c r="BT32" s="621"/>
      <c r="BU32" s="621"/>
      <c r="BV32" s="621"/>
      <c r="BW32" s="621"/>
      <c r="BX32" s="612">
        <v>93.8</v>
      </c>
      <c r="BY32" s="621"/>
      <c r="BZ32" s="621"/>
      <c r="CA32" s="621"/>
      <c r="CB32" s="644"/>
      <c r="CD32" s="631"/>
      <c r="CE32" s="632"/>
      <c r="CF32" s="605" t="s">
        <v>304</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53076</v>
      </c>
      <c r="S33" s="609"/>
      <c r="T33" s="609"/>
      <c r="U33" s="609"/>
      <c r="V33" s="609"/>
      <c r="W33" s="609"/>
      <c r="X33" s="609"/>
      <c r="Y33" s="610"/>
      <c r="Z33" s="646">
        <v>0.5</v>
      </c>
      <c r="AA33" s="646"/>
      <c r="AB33" s="646"/>
      <c r="AC33" s="646"/>
      <c r="AD33" s="647">
        <v>5568</v>
      </c>
      <c r="AE33" s="647"/>
      <c r="AF33" s="647"/>
      <c r="AG33" s="647"/>
      <c r="AH33" s="647"/>
      <c r="AI33" s="647"/>
      <c r="AJ33" s="647"/>
      <c r="AK33" s="647"/>
      <c r="AL33" s="611">
        <v>0.1</v>
      </c>
      <c r="AM33" s="612"/>
      <c r="AN33" s="612"/>
      <c r="AO33" s="648"/>
      <c r="AP33" s="651"/>
      <c r="AQ33" s="652"/>
      <c r="AR33" s="652"/>
      <c r="AS33" s="652"/>
      <c r="AT33" s="684"/>
      <c r="AU33" s="201"/>
      <c r="AV33" s="201"/>
      <c r="AW33" s="201"/>
      <c r="AX33" s="589" t="s">
        <v>306</v>
      </c>
      <c r="AY33" s="590"/>
      <c r="AZ33" s="590"/>
      <c r="BA33" s="590"/>
      <c r="BB33" s="590"/>
      <c r="BC33" s="590"/>
      <c r="BD33" s="590"/>
      <c r="BE33" s="590"/>
      <c r="BF33" s="591"/>
      <c r="BG33" s="669">
        <v>99</v>
      </c>
      <c r="BH33" s="593"/>
      <c r="BI33" s="593"/>
      <c r="BJ33" s="593"/>
      <c r="BK33" s="593"/>
      <c r="BL33" s="593"/>
      <c r="BM33" s="639">
        <v>95.1</v>
      </c>
      <c r="BN33" s="593"/>
      <c r="BO33" s="593"/>
      <c r="BP33" s="593"/>
      <c r="BQ33" s="656"/>
      <c r="BR33" s="669">
        <v>98.8</v>
      </c>
      <c r="BS33" s="593"/>
      <c r="BT33" s="593"/>
      <c r="BU33" s="593"/>
      <c r="BV33" s="593"/>
      <c r="BW33" s="593"/>
      <c r="BX33" s="639">
        <v>95.1</v>
      </c>
      <c r="BY33" s="593"/>
      <c r="BZ33" s="593"/>
      <c r="CA33" s="593"/>
      <c r="CB33" s="656"/>
      <c r="CD33" s="605" t="s">
        <v>307</v>
      </c>
      <c r="CE33" s="606"/>
      <c r="CF33" s="606"/>
      <c r="CG33" s="606"/>
      <c r="CH33" s="606"/>
      <c r="CI33" s="606"/>
      <c r="CJ33" s="606"/>
      <c r="CK33" s="606"/>
      <c r="CL33" s="606"/>
      <c r="CM33" s="606"/>
      <c r="CN33" s="606"/>
      <c r="CO33" s="606"/>
      <c r="CP33" s="606"/>
      <c r="CQ33" s="607"/>
      <c r="CR33" s="608">
        <v>5400480</v>
      </c>
      <c r="CS33" s="621"/>
      <c r="CT33" s="621"/>
      <c r="CU33" s="621"/>
      <c r="CV33" s="621"/>
      <c r="CW33" s="621"/>
      <c r="CX33" s="621"/>
      <c r="CY33" s="622"/>
      <c r="CZ33" s="611">
        <v>47.3</v>
      </c>
      <c r="DA33" s="623"/>
      <c r="DB33" s="623"/>
      <c r="DC33" s="624"/>
      <c r="DD33" s="614">
        <v>4377316</v>
      </c>
      <c r="DE33" s="621"/>
      <c r="DF33" s="621"/>
      <c r="DG33" s="621"/>
      <c r="DH33" s="621"/>
      <c r="DI33" s="621"/>
      <c r="DJ33" s="621"/>
      <c r="DK33" s="622"/>
      <c r="DL33" s="614">
        <v>3192732</v>
      </c>
      <c r="DM33" s="621"/>
      <c r="DN33" s="621"/>
      <c r="DO33" s="621"/>
      <c r="DP33" s="621"/>
      <c r="DQ33" s="621"/>
      <c r="DR33" s="621"/>
      <c r="DS33" s="621"/>
      <c r="DT33" s="621"/>
      <c r="DU33" s="621"/>
      <c r="DV33" s="622"/>
      <c r="DW33" s="611">
        <v>46.3</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86430</v>
      </c>
      <c r="S34" s="609"/>
      <c r="T34" s="609"/>
      <c r="U34" s="609"/>
      <c r="V34" s="609"/>
      <c r="W34" s="609"/>
      <c r="X34" s="609"/>
      <c r="Y34" s="610"/>
      <c r="Z34" s="646">
        <v>0.7</v>
      </c>
      <c r="AA34" s="646"/>
      <c r="AB34" s="646"/>
      <c r="AC34" s="646"/>
      <c r="AD34" s="647" t="s">
        <v>122</v>
      </c>
      <c r="AE34" s="647"/>
      <c r="AF34" s="647"/>
      <c r="AG34" s="647"/>
      <c r="AH34" s="647"/>
      <c r="AI34" s="647"/>
      <c r="AJ34" s="647"/>
      <c r="AK34" s="647"/>
      <c r="AL34" s="611" t="s">
        <v>122</v>
      </c>
      <c r="AM34" s="612"/>
      <c r="AN34" s="612"/>
      <c r="AO34" s="64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5" t="s">
        <v>309</v>
      </c>
      <c r="CE34" s="606"/>
      <c r="CF34" s="606"/>
      <c r="CG34" s="606"/>
      <c r="CH34" s="606"/>
      <c r="CI34" s="606"/>
      <c r="CJ34" s="606"/>
      <c r="CK34" s="606"/>
      <c r="CL34" s="606"/>
      <c r="CM34" s="606"/>
      <c r="CN34" s="606"/>
      <c r="CO34" s="606"/>
      <c r="CP34" s="606"/>
      <c r="CQ34" s="607"/>
      <c r="CR34" s="608">
        <v>1605156</v>
      </c>
      <c r="CS34" s="609"/>
      <c r="CT34" s="609"/>
      <c r="CU34" s="609"/>
      <c r="CV34" s="609"/>
      <c r="CW34" s="609"/>
      <c r="CX34" s="609"/>
      <c r="CY34" s="610"/>
      <c r="CZ34" s="611">
        <v>14.1</v>
      </c>
      <c r="DA34" s="623"/>
      <c r="DB34" s="623"/>
      <c r="DC34" s="624"/>
      <c r="DD34" s="614">
        <v>1225400</v>
      </c>
      <c r="DE34" s="609"/>
      <c r="DF34" s="609"/>
      <c r="DG34" s="609"/>
      <c r="DH34" s="609"/>
      <c r="DI34" s="609"/>
      <c r="DJ34" s="609"/>
      <c r="DK34" s="610"/>
      <c r="DL34" s="614">
        <v>1013201</v>
      </c>
      <c r="DM34" s="609"/>
      <c r="DN34" s="609"/>
      <c r="DO34" s="609"/>
      <c r="DP34" s="609"/>
      <c r="DQ34" s="609"/>
      <c r="DR34" s="609"/>
      <c r="DS34" s="609"/>
      <c r="DT34" s="609"/>
      <c r="DU34" s="609"/>
      <c r="DV34" s="610"/>
      <c r="DW34" s="611">
        <v>14.7</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980915</v>
      </c>
      <c r="S35" s="609"/>
      <c r="T35" s="609"/>
      <c r="U35" s="609"/>
      <c r="V35" s="609"/>
      <c r="W35" s="609"/>
      <c r="X35" s="609"/>
      <c r="Y35" s="610"/>
      <c r="Z35" s="646">
        <v>8.5</v>
      </c>
      <c r="AA35" s="646"/>
      <c r="AB35" s="646"/>
      <c r="AC35" s="646"/>
      <c r="AD35" s="647" t="s">
        <v>122</v>
      </c>
      <c r="AE35" s="647"/>
      <c r="AF35" s="647"/>
      <c r="AG35" s="647"/>
      <c r="AH35" s="647"/>
      <c r="AI35" s="647"/>
      <c r="AJ35" s="647"/>
      <c r="AK35" s="647"/>
      <c r="AL35" s="611" t="s">
        <v>122</v>
      </c>
      <c r="AM35" s="612"/>
      <c r="AN35" s="612"/>
      <c r="AO35" s="648"/>
      <c r="AP35" s="206"/>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278364</v>
      </c>
      <c r="CS35" s="621"/>
      <c r="CT35" s="621"/>
      <c r="CU35" s="621"/>
      <c r="CV35" s="621"/>
      <c r="CW35" s="621"/>
      <c r="CX35" s="621"/>
      <c r="CY35" s="622"/>
      <c r="CZ35" s="611">
        <v>2.4</v>
      </c>
      <c r="DA35" s="623"/>
      <c r="DB35" s="623"/>
      <c r="DC35" s="624"/>
      <c r="DD35" s="614">
        <v>257574</v>
      </c>
      <c r="DE35" s="621"/>
      <c r="DF35" s="621"/>
      <c r="DG35" s="621"/>
      <c r="DH35" s="621"/>
      <c r="DI35" s="621"/>
      <c r="DJ35" s="621"/>
      <c r="DK35" s="622"/>
      <c r="DL35" s="614">
        <v>203462</v>
      </c>
      <c r="DM35" s="621"/>
      <c r="DN35" s="621"/>
      <c r="DO35" s="621"/>
      <c r="DP35" s="621"/>
      <c r="DQ35" s="621"/>
      <c r="DR35" s="621"/>
      <c r="DS35" s="621"/>
      <c r="DT35" s="621"/>
      <c r="DU35" s="621"/>
      <c r="DV35" s="622"/>
      <c r="DW35" s="611">
        <v>3</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39183</v>
      </c>
      <c r="S36" s="609"/>
      <c r="T36" s="609"/>
      <c r="U36" s="609"/>
      <c r="V36" s="609"/>
      <c r="W36" s="609"/>
      <c r="X36" s="609"/>
      <c r="Y36" s="610"/>
      <c r="Z36" s="646">
        <v>0.3</v>
      </c>
      <c r="AA36" s="646"/>
      <c r="AB36" s="646"/>
      <c r="AC36" s="646"/>
      <c r="AD36" s="647" t="s">
        <v>122</v>
      </c>
      <c r="AE36" s="647"/>
      <c r="AF36" s="647"/>
      <c r="AG36" s="647"/>
      <c r="AH36" s="647"/>
      <c r="AI36" s="647"/>
      <c r="AJ36" s="647"/>
      <c r="AK36" s="647"/>
      <c r="AL36" s="611" t="s">
        <v>122</v>
      </c>
      <c r="AM36" s="612"/>
      <c r="AN36" s="612"/>
      <c r="AO36" s="648"/>
      <c r="AP36" s="206"/>
      <c r="AQ36" s="657" t="s">
        <v>315</v>
      </c>
      <c r="AR36" s="658"/>
      <c r="AS36" s="658"/>
      <c r="AT36" s="658"/>
      <c r="AU36" s="658"/>
      <c r="AV36" s="658"/>
      <c r="AW36" s="658"/>
      <c r="AX36" s="658"/>
      <c r="AY36" s="659"/>
      <c r="AZ36" s="663">
        <v>1543381</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112113</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2494375</v>
      </c>
      <c r="CS36" s="609"/>
      <c r="CT36" s="609"/>
      <c r="CU36" s="609"/>
      <c r="CV36" s="609"/>
      <c r="CW36" s="609"/>
      <c r="CX36" s="609"/>
      <c r="CY36" s="610"/>
      <c r="CZ36" s="611">
        <v>21.9</v>
      </c>
      <c r="DA36" s="623"/>
      <c r="DB36" s="623"/>
      <c r="DC36" s="624"/>
      <c r="DD36" s="614">
        <v>2145200</v>
      </c>
      <c r="DE36" s="609"/>
      <c r="DF36" s="609"/>
      <c r="DG36" s="609"/>
      <c r="DH36" s="609"/>
      <c r="DI36" s="609"/>
      <c r="DJ36" s="609"/>
      <c r="DK36" s="610"/>
      <c r="DL36" s="614">
        <v>1430901</v>
      </c>
      <c r="DM36" s="609"/>
      <c r="DN36" s="609"/>
      <c r="DO36" s="609"/>
      <c r="DP36" s="609"/>
      <c r="DQ36" s="609"/>
      <c r="DR36" s="609"/>
      <c r="DS36" s="609"/>
      <c r="DT36" s="609"/>
      <c r="DU36" s="609"/>
      <c r="DV36" s="610"/>
      <c r="DW36" s="611">
        <v>20.8</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325201</v>
      </c>
      <c r="S37" s="609"/>
      <c r="T37" s="609"/>
      <c r="U37" s="609"/>
      <c r="V37" s="609"/>
      <c r="W37" s="609"/>
      <c r="X37" s="609"/>
      <c r="Y37" s="610"/>
      <c r="Z37" s="646">
        <v>2.8</v>
      </c>
      <c r="AA37" s="646"/>
      <c r="AB37" s="646"/>
      <c r="AC37" s="646"/>
      <c r="AD37" s="647">
        <v>9631</v>
      </c>
      <c r="AE37" s="647"/>
      <c r="AF37" s="647"/>
      <c r="AG37" s="647"/>
      <c r="AH37" s="647"/>
      <c r="AI37" s="647"/>
      <c r="AJ37" s="647"/>
      <c r="AK37" s="647"/>
      <c r="AL37" s="611">
        <v>0.1</v>
      </c>
      <c r="AM37" s="612"/>
      <c r="AN37" s="612"/>
      <c r="AO37" s="648"/>
      <c r="AQ37" s="641" t="s">
        <v>319</v>
      </c>
      <c r="AR37" s="642"/>
      <c r="AS37" s="642"/>
      <c r="AT37" s="642"/>
      <c r="AU37" s="642"/>
      <c r="AV37" s="642"/>
      <c r="AW37" s="642"/>
      <c r="AX37" s="642"/>
      <c r="AY37" s="643"/>
      <c r="AZ37" s="608">
        <v>345881</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112205</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700587</v>
      </c>
      <c r="CS37" s="621"/>
      <c r="CT37" s="621"/>
      <c r="CU37" s="621"/>
      <c r="CV37" s="621"/>
      <c r="CW37" s="621"/>
      <c r="CX37" s="621"/>
      <c r="CY37" s="622"/>
      <c r="CZ37" s="611">
        <v>6.1</v>
      </c>
      <c r="DA37" s="623"/>
      <c r="DB37" s="623"/>
      <c r="DC37" s="624"/>
      <c r="DD37" s="614">
        <v>691087</v>
      </c>
      <c r="DE37" s="621"/>
      <c r="DF37" s="621"/>
      <c r="DG37" s="621"/>
      <c r="DH37" s="621"/>
      <c r="DI37" s="621"/>
      <c r="DJ37" s="621"/>
      <c r="DK37" s="622"/>
      <c r="DL37" s="614">
        <v>687193</v>
      </c>
      <c r="DM37" s="621"/>
      <c r="DN37" s="621"/>
      <c r="DO37" s="621"/>
      <c r="DP37" s="621"/>
      <c r="DQ37" s="621"/>
      <c r="DR37" s="621"/>
      <c r="DS37" s="621"/>
      <c r="DT37" s="621"/>
      <c r="DU37" s="621"/>
      <c r="DV37" s="622"/>
      <c r="DW37" s="611">
        <v>10</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498900</v>
      </c>
      <c r="S38" s="609"/>
      <c r="T38" s="609"/>
      <c r="U38" s="609"/>
      <c r="V38" s="609"/>
      <c r="W38" s="609"/>
      <c r="X38" s="609"/>
      <c r="Y38" s="610"/>
      <c r="Z38" s="646">
        <v>4.3</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279440</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2518</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717888</v>
      </c>
      <c r="CS38" s="609"/>
      <c r="CT38" s="609"/>
      <c r="CU38" s="609"/>
      <c r="CV38" s="609"/>
      <c r="CW38" s="609"/>
      <c r="CX38" s="609"/>
      <c r="CY38" s="610"/>
      <c r="CZ38" s="611">
        <v>6.3</v>
      </c>
      <c r="DA38" s="623"/>
      <c r="DB38" s="623"/>
      <c r="DC38" s="624"/>
      <c r="DD38" s="614">
        <v>586798</v>
      </c>
      <c r="DE38" s="609"/>
      <c r="DF38" s="609"/>
      <c r="DG38" s="609"/>
      <c r="DH38" s="609"/>
      <c r="DI38" s="609"/>
      <c r="DJ38" s="609"/>
      <c r="DK38" s="610"/>
      <c r="DL38" s="614">
        <v>542968</v>
      </c>
      <c r="DM38" s="609"/>
      <c r="DN38" s="609"/>
      <c r="DO38" s="609"/>
      <c r="DP38" s="609"/>
      <c r="DQ38" s="609"/>
      <c r="DR38" s="609"/>
      <c r="DS38" s="609"/>
      <c r="DT38" s="609"/>
      <c r="DU38" s="609"/>
      <c r="DV38" s="610"/>
      <c r="DW38" s="611">
        <v>7.9</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v>210262</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3735</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220239</v>
      </c>
      <c r="CS39" s="621"/>
      <c r="CT39" s="621"/>
      <c r="CU39" s="621"/>
      <c r="CV39" s="621"/>
      <c r="CW39" s="621"/>
      <c r="CX39" s="621"/>
      <c r="CY39" s="622"/>
      <c r="CZ39" s="611">
        <v>1.9</v>
      </c>
      <c r="DA39" s="623"/>
      <c r="DB39" s="623"/>
      <c r="DC39" s="624"/>
      <c r="DD39" s="614">
        <v>113890</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v>14500</v>
      </c>
      <c r="S40" s="609"/>
      <c r="T40" s="609"/>
      <c r="U40" s="609"/>
      <c r="V40" s="609"/>
      <c r="W40" s="609"/>
      <c r="X40" s="609"/>
      <c r="Y40" s="610"/>
      <c r="Z40" s="646">
        <v>0.1</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v>560</v>
      </c>
      <c r="BA40" s="609"/>
      <c r="BB40" s="609"/>
      <c r="BC40" s="609"/>
      <c r="BD40" s="621"/>
      <c r="BE40" s="621"/>
      <c r="BF40" s="644"/>
      <c r="BG40" s="649" t="s">
        <v>332</v>
      </c>
      <c r="BH40" s="650"/>
      <c r="BI40" s="650"/>
      <c r="BJ40" s="650"/>
      <c r="BK40" s="650"/>
      <c r="BL40" s="202"/>
      <c r="BM40" s="606" t="s">
        <v>333</v>
      </c>
      <c r="BN40" s="606"/>
      <c r="BO40" s="606"/>
      <c r="BP40" s="606"/>
      <c r="BQ40" s="606"/>
      <c r="BR40" s="606"/>
      <c r="BS40" s="606"/>
      <c r="BT40" s="606"/>
      <c r="BU40" s="607"/>
      <c r="BV40" s="608">
        <v>86</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84458</v>
      </c>
      <c r="CS40" s="609"/>
      <c r="CT40" s="609"/>
      <c r="CU40" s="609"/>
      <c r="CV40" s="609"/>
      <c r="CW40" s="609"/>
      <c r="CX40" s="609"/>
      <c r="CY40" s="610"/>
      <c r="CZ40" s="611">
        <v>0.7</v>
      </c>
      <c r="DA40" s="623"/>
      <c r="DB40" s="623"/>
      <c r="DC40" s="624"/>
      <c r="DD40" s="614">
        <v>48454</v>
      </c>
      <c r="DE40" s="609"/>
      <c r="DF40" s="609"/>
      <c r="DG40" s="609"/>
      <c r="DH40" s="609"/>
      <c r="DI40" s="609"/>
      <c r="DJ40" s="609"/>
      <c r="DK40" s="610"/>
      <c r="DL40" s="614">
        <v>2200</v>
      </c>
      <c r="DM40" s="609"/>
      <c r="DN40" s="609"/>
      <c r="DO40" s="609"/>
      <c r="DP40" s="609"/>
      <c r="DQ40" s="609"/>
      <c r="DR40" s="609"/>
      <c r="DS40" s="609"/>
      <c r="DT40" s="609"/>
      <c r="DU40" s="609"/>
      <c r="DV40" s="610"/>
      <c r="DW40" s="611">
        <v>0</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11546655</v>
      </c>
      <c r="S41" s="633"/>
      <c r="T41" s="633"/>
      <c r="U41" s="633"/>
      <c r="V41" s="633"/>
      <c r="W41" s="633"/>
      <c r="X41" s="633"/>
      <c r="Y41" s="636"/>
      <c r="Z41" s="637">
        <v>100</v>
      </c>
      <c r="AA41" s="637"/>
      <c r="AB41" s="637"/>
      <c r="AC41" s="637"/>
      <c r="AD41" s="638">
        <v>6879953</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262999</v>
      </c>
      <c r="BA41" s="609"/>
      <c r="BB41" s="609"/>
      <c r="BC41" s="609"/>
      <c r="BD41" s="621"/>
      <c r="BE41" s="621"/>
      <c r="BF41" s="644"/>
      <c r="BG41" s="649"/>
      <c r="BH41" s="650"/>
      <c r="BI41" s="650"/>
      <c r="BJ41" s="650"/>
      <c r="BK41" s="650"/>
      <c r="BL41" s="202"/>
      <c r="BM41" s="606" t="s">
        <v>337</v>
      </c>
      <c r="BN41" s="606"/>
      <c r="BO41" s="606"/>
      <c r="BP41" s="606"/>
      <c r="BQ41" s="606"/>
      <c r="BR41" s="606"/>
      <c r="BS41" s="606"/>
      <c r="BT41" s="606"/>
      <c r="BU41" s="607"/>
      <c r="BV41" s="608" t="s">
        <v>122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444239</v>
      </c>
      <c r="BA42" s="633"/>
      <c r="BB42" s="633"/>
      <c r="BC42" s="633"/>
      <c r="BD42" s="593"/>
      <c r="BE42" s="593"/>
      <c r="BF42" s="656"/>
      <c r="BG42" s="651"/>
      <c r="BH42" s="652"/>
      <c r="BI42" s="652"/>
      <c r="BJ42" s="652"/>
      <c r="BK42" s="652"/>
      <c r="BL42" s="203"/>
      <c r="BM42" s="590" t="s">
        <v>340</v>
      </c>
      <c r="BN42" s="590"/>
      <c r="BO42" s="590"/>
      <c r="BP42" s="590"/>
      <c r="BQ42" s="590"/>
      <c r="BR42" s="590"/>
      <c r="BS42" s="590"/>
      <c r="BT42" s="590"/>
      <c r="BU42" s="591"/>
      <c r="BV42" s="592">
        <v>384</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1171170</v>
      </c>
      <c r="CS42" s="621"/>
      <c r="CT42" s="621"/>
      <c r="CU42" s="621"/>
      <c r="CV42" s="621"/>
      <c r="CW42" s="621"/>
      <c r="CX42" s="621"/>
      <c r="CY42" s="622"/>
      <c r="CZ42" s="611">
        <v>10.3</v>
      </c>
      <c r="DA42" s="623"/>
      <c r="DB42" s="623"/>
      <c r="DC42" s="624"/>
      <c r="DD42" s="614">
        <v>285369</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23697</v>
      </c>
      <c r="CS43" s="621"/>
      <c r="CT43" s="621"/>
      <c r="CU43" s="621"/>
      <c r="CV43" s="621"/>
      <c r="CW43" s="621"/>
      <c r="CX43" s="621"/>
      <c r="CY43" s="622"/>
      <c r="CZ43" s="611">
        <v>0.2</v>
      </c>
      <c r="DA43" s="623"/>
      <c r="DB43" s="623"/>
      <c r="DC43" s="624"/>
      <c r="DD43" s="614">
        <v>23697</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1049270</v>
      </c>
      <c r="CS44" s="609"/>
      <c r="CT44" s="609"/>
      <c r="CU44" s="609"/>
      <c r="CV44" s="609"/>
      <c r="CW44" s="609"/>
      <c r="CX44" s="609"/>
      <c r="CY44" s="610"/>
      <c r="CZ44" s="611">
        <v>9.1999999999999993</v>
      </c>
      <c r="DA44" s="612"/>
      <c r="DB44" s="612"/>
      <c r="DC44" s="613"/>
      <c r="DD44" s="614">
        <v>257282</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469399</v>
      </c>
      <c r="CS45" s="621"/>
      <c r="CT45" s="621"/>
      <c r="CU45" s="621"/>
      <c r="CV45" s="621"/>
      <c r="CW45" s="621"/>
      <c r="CX45" s="621"/>
      <c r="CY45" s="622"/>
      <c r="CZ45" s="611">
        <v>4.0999999999999996</v>
      </c>
      <c r="DA45" s="623"/>
      <c r="DB45" s="623"/>
      <c r="DC45" s="624"/>
      <c r="DD45" s="614">
        <v>90411</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573261</v>
      </c>
      <c r="CS46" s="609"/>
      <c r="CT46" s="609"/>
      <c r="CU46" s="609"/>
      <c r="CV46" s="609"/>
      <c r="CW46" s="609"/>
      <c r="CX46" s="609"/>
      <c r="CY46" s="610"/>
      <c r="CZ46" s="611">
        <v>5</v>
      </c>
      <c r="DA46" s="612"/>
      <c r="DB46" s="612"/>
      <c r="DC46" s="613"/>
      <c r="DD46" s="614">
        <v>166326</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v>121900</v>
      </c>
      <c r="CS47" s="621"/>
      <c r="CT47" s="621"/>
      <c r="CU47" s="621"/>
      <c r="CV47" s="621"/>
      <c r="CW47" s="621"/>
      <c r="CX47" s="621"/>
      <c r="CY47" s="622"/>
      <c r="CZ47" s="611">
        <v>1.1000000000000001</v>
      </c>
      <c r="DA47" s="623"/>
      <c r="DB47" s="623"/>
      <c r="DC47" s="624"/>
      <c r="DD47" s="614">
        <v>28087</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0.8"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11414400</v>
      </c>
      <c r="CS49" s="593"/>
      <c r="CT49" s="593"/>
      <c r="CU49" s="593"/>
      <c r="CV49" s="593"/>
      <c r="CW49" s="593"/>
      <c r="CX49" s="593"/>
      <c r="CY49" s="594"/>
      <c r="CZ49" s="595">
        <v>100</v>
      </c>
      <c r="DA49" s="596"/>
      <c r="DB49" s="596"/>
      <c r="DC49" s="597"/>
      <c r="DD49" s="598">
        <v>8331463</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3tUtSCSEbr9Mj9cqxBbYhcqG6qeAXD7dsWXC9h/LGJepvfE2W5kWGggT9nnXXFI6vcmju7TyTsUs994UHJygrQ==" saltValue="A0SL4JfRqiN1vLVDGpcUu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8" scale="9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M58" zoomScale="85" zoomScaleNormal="85" zoomScaleSheetLayoutView="70" workbookViewId="0">
      <selection activeCell="C111" sqref="C111"/>
    </sheetView>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7"/>
    </row>
    <row r="6" spans="1:131" s="218"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7"/>
    </row>
    <row r="7" spans="1:131" s="218" customFormat="1" ht="26.25" customHeight="1" thickTop="1" x14ac:dyDescent="0.2">
      <c r="A7" s="219">
        <v>1</v>
      </c>
      <c r="B7" s="1034" t="s">
        <v>552</v>
      </c>
      <c r="C7" s="1035"/>
      <c r="D7" s="1035"/>
      <c r="E7" s="1035"/>
      <c r="F7" s="1035"/>
      <c r="G7" s="1035"/>
      <c r="H7" s="1035"/>
      <c r="I7" s="1035"/>
      <c r="J7" s="1035"/>
      <c r="K7" s="1035"/>
      <c r="L7" s="1035"/>
      <c r="M7" s="1035"/>
      <c r="N7" s="1035"/>
      <c r="O7" s="1035"/>
      <c r="P7" s="1036"/>
      <c r="Q7" s="1089">
        <v>11547</v>
      </c>
      <c r="R7" s="1090"/>
      <c r="S7" s="1090"/>
      <c r="T7" s="1090"/>
      <c r="U7" s="1090"/>
      <c r="V7" s="1090">
        <v>11414</v>
      </c>
      <c r="W7" s="1090"/>
      <c r="X7" s="1090"/>
      <c r="Y7" s="1090"/>
      <c r="Z7" s="1090"/>
      <c r="AA7" s="1090">
        <v>132</v>
      </c>
      <c r="AB7" s="1090"/>
      <c r="AC7" s="1090"/>
      <c r="AD7" s="1090"/>
      <c r="AE7" s="1091"/>
      <c r="AF7" s="1092">
        <v>121</v>
      </c>
      <c r="AG7" s="1093"/>
      <c r="AH7" s="1093"/>
      <c r="AI7" s="1093"/>
      <c r="AJ7" s="1094"/>
      <c r="AK7" s="1095">
        <v>981</v>
      </c>
      <c r="AL7" s="1096"/>
      <c r="AM7" s="1096"/>
      <c r="AN7" s="1096"/>
      <c r="AO7" s="1096"/>
      <c r="AP7" s="1096">
        <v>9197</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9">
        <v>1</v>
      </c>
      <c r="BR7" s="220"/>
      <c r="BS7" s="1086" t="s">
        <v>560</v>
      </c>
      <c r="BT7" s="1087"/>
      <c r="BU7" s="1087"/>
      <c r="BV7" s="1087"/>
      <c r="BW7" s="1087"/>
      <c r="BX7" s="1087"/>
      <c r="BY7" s="1087"/>
      <c r="BZ7" s="1087"/>
      <c r="CA7" s="1087"/>
      <c r="CB7" s="1087"/>
      <c r="CC7" s="1087"/>
      <c r="CD7" s="1087"/>
      <c r="CE7" s="1087"/>
      <c r="CF7" s="1087"/>
      <c r="CG7" s="1099"/>
      <c r="CH7" s="1083">
        <v>1</v>
      </c>
      <c r="CI7" s="1084"/>
      <c r="CJ7" s="1084"/>
      <c r="CK7" s="1084"/>
      <c r="CL7" s="1085"/>
      <c r="CM7" s="1083">
        <v>149</v>
      </c>
      <c r="CN7" s="1084"/>
      <c r="CO7" s="1084"/>
      <c r="CP7" s="1084"/>
      <c r="CQ7" s="1085"/>
      <c r="CR7" s="1083">
        <v>30</v>
      </c>
      <c r="CS7" s="1084"/>
      <c r="CT7" s="1084"/>
      <c r="CU7" s="1084"/>
      <c r="CV7" s="1085"/>
      <c r="CW7" s="1083" t="s">
        <v>562</v>
      </c>
      <c r="CX7" s="1084"/>
      <c r="CY7" s="1084"/>
      <c r="CZ7" s="1084"/>
      <c r="DA7" s="1085"/>
      <c r="DB7" s="1083" t="s">
        <v>491</v>
      </c>
      <c r="DC7" s="1084"/>
      <c r="DD7" s="1084"/>
      <c r="DE7" s="1084"/>
      <c r="DF7" s="1085"/>
      <c r="DG7" s="1083" t="s">
        <v>491</v>
      </c>
      <c r="DH7" s="1084"/>
      <c r="DI7" s="1084"/>
      <c r="DJ7" s="1084"/>
      <c r="DK7" s="1085"/>
      <c r="DL7" s="1083" t="s">
        <v>491</v>
      </c>
      <c r="DM7" s="1084"/>
      <c r="DN7" s="1084"/>
      <c r="DO7" s="1084"/>
      <c r="DP7" s="1085"/>
      <c r="DQ7" s="1083" t="s">
        <v>491</v>
      </c>
      <c r="DR7" s="1084"/>
      <c r="DS7" s="1084"/>
      <c r="DT7" s="1084"/>
      <c r="DU7" s="1085"/>
      <c r="DV7" s="1086"/>
      <c r="DW7" s="1087"/>
      <c r="DX7" s="1087"/>
      <c r="DY7" s="1087"/>
      <c r="DZ7" s="1088"/>
      <c r="EA7" s="217"/>
    </row>
    <row r="8" spans="1:131" s="218" customFormat="1" ht="26.25" customHeight="1" x14ac:dyDescent="0.2">
      <c r="A8" s="221">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1">
        <v>2</v>
      </c>
      <c r="BR8" s="222"/>
      <c r="BS8" s="979" t="s">
        <v>561</v>
      </c>
      <c r="BT8" s="980"/>
      <c r="BU8" s="980"/>
      <c r="BV8" s="980"/>
      <c r="BW8" s="980"/>
      <c r="BX8" s="980"/>
      <c r="BY8" s="980"/>
      <c r="BZ8" s="980"/>
      <c r="CA8" s="980"/>
      <c r="CB8" s="980"/>
      <c r="CC8" s="980"/>
      <c r="CD8" s="980"/>
      <c r="CE8" s="980"/>
      <c r="CF8" s="980"/>
      <c r="CG8" s="1001"/>
      <c r="CH8" s="976">
        <v>11</v>
      </c>
      <c r="CI8" s="977"/>
      <c r="CJ8" s="977"/>
      <c r="CK8" s="977"/>
      <c r="CL8" s="978"/>
      <c r="CM8" s="976">
        <v>128</v>
      </c>
      <c r="CN8" s="977"/>
      <c r="CO8" s="977"/>
      <c r="CP8" s="977"/>
      <c r="CQ8" s="978"/>
      <c r="CR8" s="976">
        <v>45</v>
      </c>
      <c r="CS8" s="977"/>
      <c r="CT8" s="977"/>
      <c r="CU8" s="977"/>
      <c r="CV8" s="978"/>
      <c r="CW8" s="976">
        <v>33</v>
      </c>
      <c r="CX8" s="977"/>
      <c r="CY8" s="977"/>
      <c r="CZ8" s="977"/>
      <c r="DA8" s="978"/>
      <c r="DB8" s="976" t="s">
        <v>491</v>
      </c>
      <c r="DC8" s="977"/>
      <c r="DD8" s="977"/>
      <c r="DE8" s="977"/>
      <c r="DF8" s="978"/>
      <c r="DG8" s="976" t="s">
        <v>491</v>
      </c>
      <c r="DH8" s="977"/>
      <c r="DI8" s="977"/>
      <c r="DJ8" s="977"/>
      <c r="DK8" s="978"/>
      <c r="DL8" s="976" t="s">
        <v>491</v>
      </c>
      <c r="DM8" s="977"/>
      <c r="DN8" s="977"/>
      <c r="DO8" s="977"/>
      <c r="DP8" s="978"/>
      <c r="DQ8" s="976" t="s">
        <v>491</v>
      </c>
      <c r="DR8" s="977"/>
      <c r="DS8" s="977"/>
      <c r="DT8" s="977"/>
      <c r="DU8" s="978"/>
      <c r="DV8" s="979"/>
      <c r="DW8" s="980"/>
      <c r="DX8" s="980"/>
      <c r="DY8" s="980"/>
      <c r="DZ8" s="981"/>
      <c r="EA8" s="217"/>
    </row>
    <row r="9" spans="1:131" s="218" customFormat="1" ht="26.25" customHeight="1" x14ac:dyDescent="0.2">
      <c r="A9" s="221">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1">
        <v>3</v>
      </c>
      <c r="BR9" s="222"/>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7"/>
    </row>
    <row r="10" spans="1:131" s="218" customFormat="1" ht="26.25" customHeight="1" x14ac:dyDescent="0.2">
      <c r="A10" s="221">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1">
        <v>4</v>
      </c>
      <c r="BR10" s="222"/>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7"/>
    </row>
    <row r="11" spans="1:131" s="218" customFormat="1" ht="26.25" customHeight="1" x14ac:dyDescent="0.2">
      <c r="A11" s="221">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1">
        <v>5</v>
      </c>
      <c r="BR11" s="222"/>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7"/>
    </row>
    <row r="12" spans="1:131" s="218" customFormat="1" ht="26.25" customHeight="1" x14ac:dyDescent="0.2">
      <c r="A12" s="221">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1">
        <v>6</v>
      </c>
      <c r="BR12" s="222"/>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7"/>
    </row>
    <row r="13" spans="1:131" s="218" customFormat="1" ht="26.25" customHeight="1" x14ac:dyDescent="0.2">
      <c r="A13" s="221">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1">
        <v>7</v>
      </c>
      <c r="BR13" s="222"/>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7"/>
    </row>
    <row r="14" spans="1:131" s="218" customFormat="1" ht="26.25" customHeight="1" x14ac:dyDescent="0.2">
      <c r="A14" s="221">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1">
        <v>8</v>
      </c>
      <c r="BR14" s="222"/>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7"/>
    </row>
    <row r="15" spans="1:131" s="218" customFormat="1" ht="26.25" customHeight="1" x14ac:dyDescent="0.2">
      <c r="A15" s="221">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1">
        <v>9</v>
      </c>
      <c r="BR15" s="222"/>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7"/>
    </row>
    <row r="16" spans="1:131" s="218" customFormat="1" ht="26.25" customHeight="1" x14ac:dyDescent="0.2">
      <c r="A16" s="221">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1">
        <v>10</v>
      </c>
      <c r="BR16" s="222"/>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7"/>
    </row>
    <row r="17" spans="1:131" s="218" customFormat="1" ht="26.25" customHeight="1" x14ac:dyDescent="0.2">
      <c r="A17" s="221">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1">
        <v>11</v>
      </c>
      <c r="BR17" s="222"/>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7"/>
    </row>
    <row r="18" spans="1:131" s="218" customFormat="1" ht="26.25" customHeight="1" x14ac:dyDescent="0.2">
      <c r="A18" s="221">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1">
        <v>12</v>
      </c>
      <c r="BR18" s="222"/>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7"/>
    </row>
    <row r="19" spans="1:131" s="218" customFormat="1" ht="26.25" customHeight="1" x14ac:dyDescent="0.2">
      <c r="A19" s="221">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1">
        <v>13</v>
      </c>
      <c r="BR19" s="222"/>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7"/>
    </row>
    <row r="20" spans="1:131" s="218" customFormat="1" ht="26.25" customHeight="1" x14ac:dyDescent="0.2">
      <c r="A20" s="221">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1">
        <v>14</v>
      </c>
      <c r="BR20" s="222"/>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7"/>
    </row>
    <row r="21" spans="1:131" s="218" customFormat="1" ht="26.25" customHeight="1" thickBot="1" x14ac:dyDescent="0.25">
      <c r="A21" s="221">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1">
        <v>15</v>
      </c>
      <c r="BR21" s="222"/>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7"/>
    </row>
    <row r="22" spans="1:131" s="218" customFormat="1" ht="26.25" customHeight="1" x14ac:dyDescent="0.2">
      <c r="A22" s="221">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374</v>
      </c>
      <c r="BA22" s="1015"/>
      <c r="BB22" s="1015"/>
      <c r="BC22" s="1015"/>
      <c r="BD22" s="1016"/>
      <c r="BE22" s="215"/>
      <c r="BF22" s="215"/>
      <c r="BG22" s="215"/>
      <c r="BH22" s="215"/>
      <c r="BI22" s="215"/>
      <c r="BJ22" s="215"/>
      <c r="BK22" s="215"/>
      <c r="BL22" s="215"/>
      <c r="BM22" s="215"/>
      <c r="BN22" s="215"/>
      <c r="BO22" s="215"/>
      <c r="BP22" s="215"/>
      <c r="BQ22" s="221">
        <v>16</v>
      </c>
      <c r="BR22" s="222"/>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7"/>
    </row>
    <row r="23" spans="1:131" s="218" customFormat="1" ht="26.25" customHeight="1" thickBot="1" x14ac:dyDescent="0.25">
      <c r="A23" s="223" t="s">
        <v>375</v>
      </c>
      <c r="B23" s="924" t="s">
        <v>376</v>
      </c>
      <c r="C23" s="925"/>
      <c r="D23" s="925"/>
      <c r="E23" s="925"/>
      <c r="F23" s="925"/>
      <c r="G23" s="925"/>
      <c r="H23" s="925"/>
      <c r="I23" s="925"/>
      <c r="J23" s="925"/>
      <c r="K23" s="925"/>
      <c r="L23" s="925"/>
      <c r="M23" s="925"/>
      <c r="N23" s="925"/>
      <c r="O23" s="925"/>
      <c r="P23" s="935"/>
      <c r="Q23" s="1054">
        <v>11547</v>
      </c>
      <c r="R23" s="1048"/>
      <c r="S23" s="1048"/>
      <c r="T23" s="1048"/>
      <c r="U23" s="1048"/>
      <c r="V23" s="1048">
        <v>11414</v>
      </c>
      <c r="W23" s="1048"/>
      <c r="X23" s="1048"/>
      <c r="Y23" s="1048"/>
      <c r="Z23" s="1048"/>
      <c r="AA23" s="1048">
        <v>132</v>
      </c>
      <c r="AB23" s="1048"/>
      <c r="AC23" s="1048"/>
      <c r="AD23" s="1048"/>
      <c r="AE23" s="1055"/>
      <c r="AF23" s="1056">
        <v>121</v>
      </c>
      <c r="AG23" s="1048"/>
      <c r="AH23" s="1048"/>
      <c r="AI23" s="1048"/>
      <c r="AJ23" s="1057"/>
      <c r="AK23" s="1058"/>
      <c r="AL23" s="1059"/>
      <c r="AM23" s="1059"/>
      <c r="AN23" s="1059"/>
      <c r="AO23" s="1059"/>
      <c r="AP23" s="1048">
        <v>9197</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1">
        <v>17</v>
      </c>
      <c r="BR23" s="222"/>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7"/>
    </row>
    <row r="24" spans="1:131" s="218" customFormat="1" ht="26.25" customHeight="1" x14ac:dyDescent="0.2">
      <c r="A24" s="1047" t="s">
        <v>377</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1">
        <v>18</v>
      </c>
      <c r="BR24" s="222"/>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7"/>
    </row>
    <row r="25" spans="1:131" ht="26.25" customHeight="1" thickBot="1" x14ac:dyDescent="0.25">
      <c r="A25" s="1046" t="s">
        <v>378</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4"/>
      <c r="BP25" s="224"/>
      <c r="BQ25" s="221">
        <v>19</v>
      </c>
      <c r="BR25" s="222"/>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379</v>
      </c>
      <c r="R26" s="989"/>
      <c r="S26" s="989"/>
      <c r="T26" s="989"/>
      <c r="U26" s="990"/>
      <c r="V26" s="988" t="s">
        <v>380</v>
      </c>
      <c r="W26" s="989"/>
      <c r="X26" s="989"/>
      <c r="Y26" s="989"/>
      <c r="Z26" s="990"/>
      <c r="AA26" s="988" t="s">
        <v>381</v>
      </c>
      <c r="AB26" s="989"/>
      <c r="AC26" s="989"/>
      <c r="AD26" s="989"/>
      <c r="AE26" s="989"/>
      <c r="AF26" s="1042" t="s">
        <v>382</v>
      </c>
      <c r="AG26" s="995"/>
      <c r="AH26" s="995"/>
      <c r="AI26" s="995"/>
      <c r="AJ26" s="1043"/>
      <c r="AK26" s="989" t="s">
        <v>383</v>
      </c>
      <c r="AL26" s="989"/>
      <c r="AM26" s="989"/>
      <c r="AN26" s="989"/>
      <c r="AO26" s="990"/>
      <c r="AP26" s="988" t="s">
        <v>384</v>
      </c>
      <c r="AQ26" s="989"/>
      <c r="AR26" s="989"/>
      <c r="AS26" s="989"/>
      <c r="AT26" s="990"/>
      <c r="AU26" s="988" t="s">
        <v>385</v>
      </c>
      <c r="AV26" s="989"/>
      <c r="AW26" s="989"/>
      <c r="AX26" s="989"/>
      <c r="AY26" s="990"/>
      <c r="AZ26" s="988" t="s">
        <v>386</v>
      </c>
      <c r="BA26" s="989"/>
      <c r="BB26" s="989"/>
      <c r="BC26" s="989"/>
      <c r="BD26" s="990"/>
      <c r="BE26" s="988" t="s">
        <v>364</v>
      </c>
      <c r="BF26" s="989"/>
      <c r="BG26" s="989"/>
      <c r="BH26" s="989"/>
      <c r="BI26" s="1002"/>
      <c r="BJ26" s="214"/>
      <c r="BK26" s="214"/>
      <c r="BL26" s="214"/>
      <c r="BM26" s="214"/>
      <c r="BN26" s="214"/>
      <c r="BO26" s="224"/>
      <c r="BP26" s="224"/>
      <c r="BQ26" s="221">
        <v>20</v>
      </c>
      <c r="BR26" s="222"/>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4"/>
      <c r="BP27" s="224"/>
      <c r="BQ27" s="221">
        <v>21</v>
      </c>
      <c r="BR27" s="222"/>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5">
        <v>1</v>
      </c>
      <c r="B28" s="1034" t="s">
        <v>387</v>
      </c>
      <c r="C28" s="1035"/>
      <c r="D28" s="1035"/>
      <c r="E28" s="1035"/>
      <c r="F28" s="1035"/>
      <c r="G28" s="1035"/>
      <c r="H28" s="1035"/>
      <c r="I28" s="1035"/>
      <c r="J28" s="1035"/>
      <c r="K28" s="1035"/>
      <c r="L28" s="1035"/>
      <c r="M28" s="1035"/>
      <c r="N28" s="1035"/>
      <c r="O28" s="1035"/>
      <c r="P28" s="1036"/>
      <c r="Q28" s="1037">
        <v>2243</v>
      </c>
      <c r="R28" s="1038"/>
      <c r="S28" s="1038"/>
      <c r="T28" s="1038"/>
      <c r="U28" s="1038"/>
      <c r="V28" s="1038">
        <v>2173</v>
      </c>
      <c r="W28" s="1038"/>
      <c r="X28" s="1038"/>
      <c r="Y28" s="1038"/>
      <c r="Z28" s="1038"/>
      <c r="AA28" s="1038">
        <v>70</v>
      </c>
      <c r="AB28" s="1038"/>
      <c r="AC28" s="1038"/>
      <c r="AD28" s="1038"/>
      <c r="AE28" s="1039"/>
      <c r="AF28" s="1040">
        <v>70</v>
      </c>
      <c r="AG28" s="1038"/>
      <c r="AH28" s="1038"/>
      <c r="AI28" s="1038"/>
      <c r="AJ28" s="1041"/>
      <c r="AK28" s="1029">
        <v>155</v>
      </c>
      <c r="AL28" s="1030"/>
      <c r="AM28" s="1030"/>
      <c r="AN28" s="1030"/>
      <c r="AO28" s="1030"/>
      <c r="AP28" s="1030" t="s">
        <v>553</v>
      </c>
      <c r="AQ28" s="1030"/>
      <c r="AR28" s="1030"/>
      <c r="AS28" s="1030"/>
      <c r="AT28" s="1030"/>
      <c r="AU28" s="1030" t="s">
        <v>553</v>
      </c>
      <c r="AV28" s="1030"/>
      <c r="AW28" s="1030"/>
      <c r="AX28" s="1030"/>
      <c r="AY28" s="1030"/>
      <c r="AZ28" s="1031"/>
      <c r="BA28" s="1031"/>
      <c r="BB28" s="1031"/>
      <c r="BC28" s="1031"/>
      <c r="BD28" s="1031"/>
      <c r="BE28" s="1032"/>
      <c r="BF28" s="1032"/>
      <c r="BG28" s="1032"/>
      <c r="BH28" s="1032"/>
      <c r="BI28" s="1033"/>
      <c r="BJ28" s="214"/>
      <c r="BK28" s="214"/>
      <c r="BL28" s="214"/>
      <c r="BM28" s="214"/>
      <c r="BN28" s="214"/>
      <c r="BO28" s="224"/>
      <c r="BP28" s="224"/>
      <c r="BQ28" s="221">
        <v>22</v>
      </c>
      <c r="BR28" s="222"/>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5">
        <v>2</v>
      </c>
      <c r="B29" s="1017" t="s">
        <v>388</v>
      </c>
      <c r="C29" s="1018"/>
      <c r="D29" s="1018"/>
      <c r="E29" s="1018"/>
      <c r="F29" s="1018"/>
      <c r="G29" s="1018"/>
      <c r="H29" s="1018"/>
      <c r="I29" s="1018"/>
      <c r="J29" s="1018"/>
      <c r="K29" s="1018"/>
      <c r="L29" s="1018"/>
      <c r="M29" s="1018"/>
      <c r="N29" s="1018"/>
      <c r="O29" s="1018"/>
      <c r="P29" s="1019"/>
      <c r="Q29" s="1025">
        <v>209</v>
      </c>
      <c r="R29" s="1026"/>
      <c r="S29" s="1026"/>
      <c r="T29" s="1026"/>
      <c r="U29" s="1026"/>
      <c r="V29" s="1026">
        <v>202</v>
      </c>
      <c r="W29" s="1026"/>
      <c r="X29" s="1026"/>
      <c r="Y29" s="1026"/>
      <c r="Z29" s="1026"/>
      <c r="AA29" s="1026">
        <v>7</v>
      </c>
      <c r="AB29" s="1026"/>
      <c r="AC29" s="1026"/>
      <c r="AD29" s="1026"/>
      <c r="AE29" s="1027"/>
      <c r="AF29" s="1022">
        <v>7</v>
      </c>
      <c r="AG29" s="1023"/>
      <c r="AH29" s="1023"/>
      <c r="AI29" s="1023"/>
      <c r="AJ29" s="1024"/>
      <c r="AK29" s="967">
        <v>97</v>
      </c>
      <c r="AL29" s="958"/>
      <c r="AM29" s="958"/>
      <c r="AN29" s="958"/>
      <c r="AO29" s="958"/>
      <c r="AP29" s="958" t="s">
        <v>553</v>
      </c>
      <c r="AQ29" s="958"/>
      <c r="AR29" s="958"/>
      <c r="AS29" s="958"/>
      <c r="AT29" s="958"/>
      <c r="AU29" s="958" t="s">
        <v>553</v>
      </c>
      <c r="AV29" s="958"/>
      <c r="AW29" s="958"/>
      <c r="AX29" s="958"/>
      <c r="AY29" s="958"/>
      <c r="AZ29" s="1028"/>
      <c r="BA29" s="1028"/>
      <c r="BB29" s="1028"/>
      <c r="BC29" s="1028"/>
      <c r="BD29" s="1028"/>
      <c r="BE29" s="959"/>
      <c r="BF29" s="959"/>
      <c r="BG29" s="959"/>
      <c r="BH29" s="959"/>
      <c r="BI29" s="960"/>
      <c r="BJ29" s="214"/>
      <c r="BK29" s="214"/>
      <c r="BL29" s="214"/>
      <c r="BM29" s="214"/>
      <c r="BN29" s="214"/>
      <c r="BO29" s="224"/>
      <c r="BP29" s="224"/>
      <c r="BQ29" s="221">
        <v>23</v>
      </c>
      <c r="BR29" s="222"/>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5">
        <v>3</v>
      </c>
      <c r="B30" s="1017" t="s">
        <v>389</v>
      </c>
      <c r="C30" s="1018"/>
      <c r="D30" s="1018"/>
      <c r="E30" s="1018"/>
      <c r="F30" s="1018"/>
      <c r="G30" s="1018"/>
      <c r="H30" s="1018"/>
      <c r="I30" s="1018"/>
      <c r="J30" s="1018"/>
      <c r="K30" s="1018"/>
      <c r="L30" s="1018"/>
      <c r="M30" s="1018"/>
      <c r="N30" s="1018"/>
      <c r="O30" s="1018"/>
      <c r="P30" s="1019"/>
      <c r="Q30" s="1025">
        <v>232</v>
      </c>
      <c r="R30" s="1026"/>
      <c r="S30" s="1026"/>
      <c r="T30" s="1026"/>
      <c r="U30" s="1026"/>
      <c r="V30" s="1026">
        <v>232</v>
      </c>
      <c r="W30" s="1026"/>
      <c r="X30" s="1026"/>
      <c r="Y30" s="1026"/>
      <c r="Z30" s="1026"/>
      <c r="AA30" s="1026">
        <v>2</v>
      </c>
      <c r="AB30" s="1026"/>
      <c r="AC30" s="1026"/>
      <c r="AD30" s="1026"/>
      <c r="AE30" s="1027"/>
      <c r="AF30" s="1022">
        <v>0</v>
      </c>
      <c r="AG30" s="1023"/>
      <c r="AH30" s="1023"/>
      <c r="AI30" s="1023"/>
      <c r="AJ30" s="1024"/>
      <c r="AK30" s="967">
        <v>77</v>
      </c>
      <c r="AL30" s="958"/>
      <c r="AM30" s="958"/>
      <c r="AN30" s="958"/>
      <c r="AO30" s="958"/>
      <c r="AP30" s="958" t="s">
        <v>553</v>
      </c>
      <c r="AQ30" s="958"/>
      <c r="AR30" s="958"/>
      <c r="AS30" s="958"/>
      <c r="AT30" s="958"/>
      <c r="AU30" s="958" t="s">
        <v>553</v>
      </c>
      <c r="AV30" s="958"/>
      <c r="AW30" s="958"/>
      <c r="AX30" s="958"/>
      <c r="AY30" s="958"/>
      <c r="AZ30" s="1028"/>
      <c r="BA30" s="1028"/>
      <c r="BB30" s="1028"/>
      <c r="BC30" s="1028"/>
      <c r="BD30" s="1028"/>
      <c r="BE30" s="959"/>
      <c r="BF30" s="959"/>
      <c r="BG30" s="959"/>
      <c r="BH30" s="959"/>
      <c r="BI30" s="960"/>
      <c r="BJ30" s="214"/>
      <c r="BK30" s="214"/>
      <c r="BL30" s="214"/>
      <c r="BM30" s="214"/>
      <c r="BN30" s="214"/>
      <c r="BO30" s="224"/>
      <c r="BP30" s="224"/>
      <c r="BQ30" s="221">
        <v>24</v>
      </c>
      <c r="BR30" s="222"/>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5">
        <v>4</v>
      </c>
      <c r="B31" s="1017" t="s">
        <v>390</v>
      </c>
      <c r="C31" s="1018"/>
      <c r="D31" s="1018"/>
      <c r="E31" s="1018"/>
      <c r="F31" s="1018"/>
      <c r="G31" s="1018"/>
      <c r="H31" s="1018"/>
      <c r="I31" s="1018"/>
      <c r="J31" s="1018"/>
      <c r="K31" s="1018"/>
      <c r="L31" s="1018"/>
      <c r="M31" s="1018"/>
      <c r="N31" s="1018"/>
      <c r="O31" s="1018"/>
      <c r="P31" s="1019"/>
      <c r="Q31" s="1025">
        <v>745</v>
      </c>
      <c r="R31" s="1026"/>
      <c r="S31" s="1026"/>
      <c r="T31" s="1026"/>
      <c r="U31" s="1026"/>
      <c r="V31" s="1026">
        <v>860</v>
      </c>
      <c r="W31" s="1026"/>
      <c r="X31" s="1026"/>
      <c r="Y31" s="1026"/>
      <c r="Z31" s="1026"/>
      <c r="AA31" s="1026">
        <v>-115</v>
      </c>
      <c r="AB31" s="1026"/>
      <c r="AC31" s="1026"/>
      <c r="AD31" s="1026"/>
      <c r="AE31" s="1027"/>
      <c r="AF31" s="1022">
        <v>823</v>
      </c>
      <c r="AG31" s="1023"/>
      <c r="AH31" s="1023"/>
      <c r="AI31" s="1023"/>
      <c r="AJ31" s="1024"/>
      <c r="AK31" s="967">
        <v>260</v>
      </c>
      <c r="AL31" s="958"/>
      <c r="AM31" s="958"/>
      <c r="AN31" s="958"/>
      <c r="AO31" s="958"/>
      <c r="AP31" s="958">
        <v>0</v>
      </c>
      <c r="AQ31" s="958"/>
      <c r="AR31" s="958"/>
      <c r="AS31" s="958"/>
      <c r="AT31" s="958"/>
      <c r="AU31" s="958">
        <v>0</v>
      </c>
      <c r="AV31" s="958"/>
      <c r="AW31" s="958"/>
      <c r="AX31" s="958"/>
      <c r="AY31" s="958"/>
      <c r="AZ31" s="1028"/>
      <c r="BA31" s="1028"/>
      <c r="BB31" s="1028"/>
      <c r="BC31" s="1028"/>
      <c r="BD31" s="1028"/>
      <c r="BE31" s="959" t="s">
        <v>391</v>
      </c>
      <c r="BF31" s="959"/>
      <c r="BG31" s="959"/>
      <c r="BH31" s="959"/>
      <c r="BI31" s="960"/>
      <c r="BJ31" s="214"/>
      <c r="BK31" s="214"/>
      <c r="BL31" s="214"/>
      <c r="BM31" s="214"/>
      <c r="BN31" s="214"/>
      <c r="BO31" s="224"/>
      <c r="BP31" s="224"/>
      <c r="BQ31" s="221">
        <v>25</v>
      </c>
      <c r="BR31" s="222"/>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5">
        <v>5</v>
      </c>
      <c r="B32" s="1017" t="s">
        <v>392</v>
      </c>
      <c r="C32" s="1018"/>
      <c r="D32" s="1018"/>
      <c r="E32" s="1018"/>
      <c r="F32" s="1018"/>
      <c r="G32" s="1018"/>
      <c r="H32" s="1018"/>
      <c r="I32" s="1018"/>
      <c r="J32" s="1018"/>
      <c r="K32" s="1018"/>
      <c r="L32" s="1018"/>
      <c r="M32" s="1018"/>
      <c r="N32" s="1018"/>
      <c r="O32" s="1018"/>
      <c r="P32" s="1019"/>
      <c r="Q32" s="1025">
        <v>638</v>
      </c>
      <c r="R32" s="1026"/>
      <c r="S32" s="1026"/>
      <c r="T32" s="1026"/>
      <c r="U32" s="1026"/>
      <c r="V32" s="1026">
        <v>621</v>
      </c>
      <c r="W32" s="1026"/>
      <c r="X32" s="1026"/>
      <c r="Y32" s="1026"/>
      <c r="Z32" s="1026"/>
      <c r="AA32" s="1026">
        <v>16</v>
      </c>
      <c r="AB32" s="1026"/>
      <c r="AC32" s="1026"/>
      <c r="AD32" s="1026"/>
      <c r="AE32" s="1027"/>
      <c r="AF32" s="1022">
        <v>771</v>
      </c>
      <c r="AG32" s="1023"/>
      <c r="AH32" s="1023"/>
      <c r="AI32" s="1023"/>
      <c r="AJ32" s="1024"/>
      <c r="AK32" s="967">
        <v>184</v>
      </c>
      <c r="AL32" s="958"/>
      <c r="AM32" s="958"/>
      <c r="AN32" s="958"/>
      <c r="AO32" s="958"/>
      <c r="AP32" s="958">
        <v>1257</v>
      </c>
      <c r="AQ32" s="958"/>
      <c r="AR32" s="958"/>
      <c r="AS32" s="958"/>
      <c r="AT32" s="958"/>
      <c r="AU32" s="958">
        <v>642</v>
      </c>
      <c r="AV32" s="958"/>
      <c r="AW32" s="958"/>
      <c r="AX32" s="958"/>
      <c r="AY32" s="958"/>
      <c r="AZ32" s="1028"/>
      <c r="BA32" s="1028"/>
      <c r="BB32" s="1028"/>
      <c r="BC32" s="1028"/>
      <c r="BD32" s="1028"/>
      <c r="BE32" s="959" t="s">
        <v>391</v>
      </c>
      <c r="BF32" s="959"/>
      <c r="BG32" s="959"/>
      <c r="BH32" s="959"/>
      <c r="BI32" s="960"/>
      <c r="BJ32" s="214"/>
      <c r="BK32" s="214"/>
      <c r="BL32" s="214"/>
      <c r="BM32" s="214"/>
      <c r="BN32" s="214"/>
      <c r="BO32" s="224"/>
      <c r="BP32" s="224"/>
      <c r="BQ32" s="221">
        <v>26</v>
      </c>
      <c r="BR32" s="222"/>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5">
        <v>6</v>
      </c>
      <c r="B33" s="1017" t="s">
        <v>393</v>
      </c>
      <c r="C33" s="1018"/>
      <c r="D33" s="1018"/>
      <c r="E33" s="1018"/>
      <c r="F33" s="1018"/>
      <c r="G33" s="1018"/>
      <c r="H33" s="1018"/>
      <c r="I33" s="1018"/>
      <c r="J33" s="1018"/>
      <c r="K33" s="1018"/>
      <c r="L33" s="1018"/>
      <c r="M33" s="1018"/>
      <c r="N33" s="1018"/>
      <c r="O33" s="1018"/>
      <c r="P33" s="1019"/>
      <c r="Q33" s="1025">
        <v>402</v>
      </c>
      <c r="R33" s="1026"/>
      <c r="S33" s="1026"/>
      <c r="T33" s="1026"/>
      <c r="U33" s="1026"/>
      <c r="V33" s="1026">
        <v>346</v>
      </c>
      <c r="W33" s="1026"/>
      <c r="X33" s="1026"/>
      <c r="Y33" s="1026"/>
      <c r="Z33" s="1026"/>
      <c r="AA33" s="1026">
        <v>56</v>
      </c>
      <c r="AB33" s="1026"/>
      <c r="AC33" s="1026"/>
      <c r="AD33" s="1026"/>
      <c r="AE33" s="1027"/>
      <c r="AF33" s="1022">
        <v>92</v>
      </c>
      <c r="AG33" s="1023"/>
      <c r="AH33" s="1023"/>
      <c r="AI33" s="1023"/>
      <c r="AJ33" s="1024"/>
      <c r="AK33" s="967">
        <v>206</v>
      </c>
      <c r="AL33" s="958"/>
      <c r="AM33" s="958"/>
      <c r="AN33" s="958"/>
      <c r="AO33" s="958"/>
      <c r="AP33" s="958">
        <v>2547</v>
      </c>
      <c r="AQ33" s="958"/>
      <c r="AR33" s="958"/>
      <c r="AS33" s="958"/>
      <c r="AT33" s="958"/>
      <c r="AU33" s="958">
        <v>2204</v>
      </c>
      <c r="AV33" s="958"/>
      <c r="AW33" s="958"/>
      <c r="AX33" s="958"/>
      <c r="AY33" s="958"/>
      <c r="AZ33" s="1028"/>
      <c r="BA33" s="1028"/>
      <c r="BB33" s="1028"/>
      <c r="BC33" s="1028"/>
      <c r="BD33" s="1028"/>
      <c r="BE33" s="959" t="s">
        <v>391</v>
      </c>
      <c r="BF33" s="959"/>
      <c r="BG33" s="959"/>
      <c r="BH33" s="959"/>
      <c r="BI33" s="960"/>
      <c r="BJ33" s="214"/>
      <c r="BK33" s="214"/>
      <c r="BL33" s="214"/>
      <c r="BM33" s="214"/>
      <c r="BN33" s="214"/>
      <c r="BO33" s="224"/>
      <c r="BP33" s="224"/>
      <c r="BQ33" s="221">
        <v>27</v>
      </c>
      <c r="BR33" s="222"/>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5">
        <v>7</v>
      </c>
      <c r="B34" s="1017" t="s">
        <v>394</v>
      </c>
      <c r="C34" s="1018"/>
      <c r="D34" s="1018"/>
      <c r="E34" s="1018"/>
      <c r="F34" s="1018"/>
      <c r="G34" s="1018"/>
      <c r="H34" s="1018"/>
      <c r="I34" s="1018"/>
      <c r="J34" s="1018"/>
      <c r="K34" s="1018"/>
      <c r="L34" s="1018"/>
      <c r="M34" s="1018"/>
      <c r="N34" s="1018"/>
      <c r="O34" s="1018"/>
      <c r="P34" s="1019"/>
      <c r="Q34" s="1025">
        <v>93</v>
      </c>
      <c r="R34" s="1026"/>
      <c r="S34" s="1026"/>
      <c r="T34" s="1026"/>
      <c r="U34" s="1026"/>
      <c r="V34" s="1026">
        <v>83</v>
      </c>
      <c r="W34" s="1026"/>
      <c r="X34" s="1026"/>
      <c r="Y34" s="1026"/>
      <c r="Z34" s="1026"/>
      <c r="AA34" s="1026">
        <v>10</v>
      </c>
      <c r="AB34" s="1026"/>
      <c r="AC34" s="1026"/>
      <c r="AD34" s="1026"/>
      <c r="AE34" s="1027"/>
      <c r="AF34" s="1022">
        <v>10</v>
      </c>
      <c r="AG34" s="1023"/>
      <c r="AH34" s="1023"/>
      <c r="AI34" s="1023"/>
      <c r="AJ34" s="1024"/>
      <c r="AK34" s="967">
        <v>50</v>
      </c>
      <c r="AL34" s="958"/>
      <c r="AM34" s="958"/>
      <c r="AN34" s="958"/>
      <c r="AO34" s="958"/>
      <c r="AP34" s="958">
        <v>489</v>
      </c>
      <c r="AQ34" s="958"/>
      <c r="AR34" s="958"/>
      <c r="AS34" s="958"/>
      <c r="AT34" s="958"/>
      <c r="AU34" s="958">
        <v>356</v>
      </c>
      <c r="AV34" s="958"/>
      <c r="AW34" s="958"/>
      <c r="AX34" s="958"/>
      <c r="AY34" s="958"/>
      <c r="AZ34" s="1028"/>
      <c r="BA34" s="1028"/>
      <c r="BB34" s="1028"/>
      <c r="BC34" s="1028"/>
      <c r="BD34" s="1028"/>
      <c r="BE34" s="959" t="s">
        <v>391</v>
      </c>
      <c r="BF34" s="959"/>
      <c r="BG34" s="959"/>
      <c r="BH34" s="959"/>
      <c r="BI34" s="960"/>
      <c r="BJ34" s="214"/>
      <c r="BK34" s="214"/>
      <c r="BL34" s="214"/>
      <c r="BM34" s="214"/>
      <c r="BN34" s="214"/>
      <c r="BO34" s="224"/>
      <c r="BP34" s="224"/>
      <c r="BQ34" s="221">
        <v>28</v>
      </c>
      <c r="BR34" s="222"/>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5">
        <v>8</v>
      </c>
      <c r="B35" s="1017" t="s">
        <v>395</v>
      </c>
      <c r="C35" s="1018"/>
      <c r="D35" s="1018"/>
      <c r="E35" s="1018"/>
      <c r="F35" s="1018"/>
      <c r="G35" s="1018"/>
      <c r="H35" s="1018"/>
      <c r="I35" s="1018"/>
      <c r="J35" s="1018"/>
      <c r="K35" s="1018"/>
      <c r="L35" s="1018"/>
      <c r="M35" s="1018"/>
      <c r="N35" s="1018"/>
      <c r="O35" s="1018"/>
      <c r="P35" s="1019"/>
      <c r="Q35" s="1025">
        <v>3</v>
      </c>
      <c r="R35" s="1026"/>
      <c r="S35" s="1026"/>
      <c r="T35" s="1026"/>
      <c r="U35" s="1026"/>
      <c r="V35" s="1026">
        <v>3</v>
      </c>
      <c r="W35" s="1026"/>
      <c r="X35" s="1026"/>
      <c r="Y35" s="1026"/>
      <c r="Z35" s="1026"/>
      <c r="AA35" s="1026">
        <v>2</v>
      </c>
      <c r="AB35" s="1026"/>
      <c r="AC35" s="1026"/>
      <c r="AD35" s="1026"/>
      <c r="AE35" s="1027"/>
      <c r="AF35" s="1022">
        <v>0</v>
      </c>
      <c r="AG35" s="1023"/>
      <c r="AH35" s="1023"/>
      <c r="AI35" s="1023"/>
      <c r="AJ35" s="1024"/>
      <c r="AK35" s="967">
        <v>0</v>
      </c>
      <c r="AL35" s="958"/>
      <c r="AM35" s="958"/>
      <c r="AN35" s="958"/>
      <c r="AO35" s="958"/>
      <c r="AP35" s="958">
        <v>6</v>
      </c>
      <c r="AQ35" s="958"/>
      <c r="AR35" s="958"/>
      <c r="AS35" s="958"/>
      <c r="AT35" s="958"/>
      <c r="AU35" s="958">
        <v>0</v>
      </c>
      <c r="AV35" s="958"/>
      <c r="AW35" s="958"/>
      <c r="AX35" s="958"/>
      <c r="AY35" s="958"/>
      <c r="AZ35" s="1028"/>
      <c r="BA35" s="1028"/>
      <c r="BB35" s="1028"/>
      <c r="BC35" s="1028"/>
      <c r="BD35" s="1028"/>
      <c r="BE35" s="959" t="s">
        <v>396</v>
      </c>
      <c r="BF35" s="959"/>
      <c r="BG35" s="959"/>
      <c r="BH35" s="959"/>
      <c r="BI35" s="960"/>
      <c r="BJ35" s="214"/>
      <c r="BK35" s="214"/>
      <c r="BL35" s="214"/>
      <c r="BM35" s="214"/>
      <c r="BN35" s="214"/>
      <c r="BO35" s="224"/>
      <c r="BP35" s="224"/>
      <c r="BQ35" s="221">
        <v>29</v>
      </c>
      <c r="BR35" s="222"/>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5">
        <v>9</v>
      </c>
      <c r="B36" s="1017" t="s">
        <v>397</v>
      </c>
      <c r="C36" s="1018"/>
      <c r="D36" s="1018"/>
      <c r="E36" s="1018"/>
      <c r="F36" s="1018"/>
      <c r="G36" s="1018"/>
      <c r="H36" s="1018"/>
      <c r="I36" s="1018"/>
      <c r="J36" s="1018"/>
      <c r="K36" s="1018"/>
      <c r="L36" s="1018"/>
      <c r="M36" s="1018"/>
      <c r="N36" s="1018"/>
      <c r="O36" s="1018"/>
      <c r="P36" s="1019"/>
      <c r="Q36" s="1025">
        <v>22</v>
      </c>
      <c r="R36" s="1026"/>
      <c r="S36" s="1026"/>
      <c r="T36" s="1026"/>
      <c r="U36" s="1026"/>
      <c r="V36" s="1026">
        <v>20</v>
      </c>
      <c r="W36" s="1026"/>
      <c r="X36" s="1026"/>
      <c r="Y36" s="1026"/>
      <c r="Z36" s="1026"/>
      <c r="AA36" s="1026">
        <v>2</v>
      </c>
      <c r="AB36" s="1026"/>
      <c r="AC36" s="1026"/>
      <c r="AD36" s="1026"/>
      <c r="AE36" s="1027"/>
      <c r="AF36" s="1022">
        <v>2</v>
      </c>
      <c r="AG36" s="1023"/>
      <c r="AH36" s="1023"/>
      <c r="AI36" s="1023"/>
      <c r="AJ36" s="1024"/>
      <c r="AK36" s="967">
        <v>11</v>
      </c>
      <c r="AL36" s="958"/>
      <c r="AM36" s="958"/>
      <c r="AN36" s="958"/>
      <c r="AO36" s="958"/>
      <c r="AP36" s="958">
        <v>129</v>
      </c>
      <c r="AQ36" s="958"/>
      <c r="AR36" s="958"/>
      <c r="AS36" s="958"/>
      <c r="AT36" s="958"/>
      <c r="AU36" s="958">
        <v>118</v>
      </c>
      <c r="AV36" s="958"/>
      <c r="AW36" s="958"/>
      <c r="AX36" s="958"/>
      <c r="AY36" s="958"/>
      <c r="AZ36" s="1028"/>
      <c r="BA36" s="1028"/>
      <c r="BB36" s="1028"/>
      <c r="BC36" s="1028"/>
      <c r="BD36" s="1028"/>
      <c r="BE36" s="959" t="s">
        <v>396</v>
      </c>
      <c r="BF36" s="959"/>
      <c r="BG36" s="959"/>
      <c r="BH36" s="959"/>
      <c r="BI36" s="960"/>
      <c r="BJ36" s="214"/>
      <c r="BK36" s="214"/>
      <c r="BL36" s="214"/>
      <c r="BM36" s="214"/>
      <c r="BN36" s="214"/>
      <c r="BO36" s="224"/>
      <c r="BP36" s="224"/>
      <c r="BQ36" s="221">
        <v>30</v>
      </c>
      <c r="BR36" s="222"/>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5">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4"/>
      <c r="BP37" s="224"/>
      <c r="BQ37" s="221">
        <v>31</v>
      </c>
      <c r="BR37" s="222"/>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5">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4"/>
      <c r="BP38" s="224"/>
      <c r="BQ38" s="221">
        <v>32</v>
      </c>
      <c r="BR38" s="222"/>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5">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4"/>
      <c r="BP39" s="224"/>
      <c r="BQ39" s="221">
        <v>33</v>
      </c>
      <c r="BR39" s="222"/>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1">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4"/>
      <c r="BP40" s="224"/>
      <c r="BQ40" s="221">
        <v>34</v>
      </c>
      <c r="BR40" s="222"/>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1">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4"/>
      <c r="BP41" s="224"/>
      <c r="BQ41" s="221">
        <v>35</v>
      </c>
      <c r="BR41" s="222"/>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1">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4"/>
      <c r="BP42" s="224"/>
      <c r="BQ42" s="221">
        <v>36</v>
      </c>
      <c r="BR42" s="222"/>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1">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4"/>
      <c r="BP43" s="224"/>
      <c r="BQ43" s="221">
        <v>37</v>
      </c>
      <c r="BR43" s="222"/>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1">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4"/>
      <c r="BP44" s="224"/>
      <c r="BQ44" s="221">
        <v>38</v>
      </c>
      <c r="BR44" s="222"/>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1">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4"/>
      <c r="BP45" s="224"/>
      <c r="BQ45" s="221">
        <v>39</v>
      </c>
      <c r="BR45" s="222"/>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1">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4"/>
      <c r="BP46" s="224"/>
      <c r="BQ46" s="221">
        <v>40</v>
      </c>
      <c r="BR46" s="222"/>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1">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4"/>
      <c r="BP47" s="224"/>
      <c r="BQ47" s="221">
        <v>41</v>
      </c>
      <c r="BR47" s="222"/>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1">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4"/>
      <c r="BP48" s="224"/>
      <c r="BQ48" s="221">
        <v>42</v>
      </c>
      <c r="BR48" s="222"/>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1">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4"/>
      <c r="BP49" s="224"/>
      <c r="BQ49" s="221">
        <v>43</v>
      </c>
      <c r="BR49" s="222"/>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1">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4"/>
      <c r="BP50" s="224"/>
      <c r="BQ50" s="221">
        <v>44</v>
      </c>
      <c r="BR50" s="222"/>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1">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4"/>
      <c r="BP51" s="224"/>
      <c r="BQ51" s="221">
        <v>45</v>
      </c>
      <c r="BR51" s="222"/>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1">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4"/>
      <c r="BP52" s="224"/>
      <c r="BQ52" s="221">
        <v>46</v>
      </c>
      <c r="BR52" s="222"/>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1">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4"/>
      <c r="BP53" s="224"/>
      <c r="BQ53" s="221">
        <v>47</v>
      </c>
      <c r="BR53" s="222"/>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1">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4"/>
      <c r="BP54" s="224"/>
      <c r="BQ54" s="221">
        <v>48</v>
      </c>
      <c r="BR54" s="222"/>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1">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4"/>
      <c r="BP55" s="224"/>
      <c r="BQ55" s="221">
        <v>49</v>
      </c>
      <c r="BR55" s="222"/>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1">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4"/>
      <c r="BP56" s="224"/>
      <c r="BQ56" s="221">
        <v>50</v>
      </c>
      <c r="BR56" s="222"/>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1">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4"/>
      <c r="BP57" s="224"/>
      <c r="BQ57" s="221">
        <v>51</v>
      </c>
      <c r="BR57" s="222"/>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1">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4"/>
      <c r="BP58" s="224"/>
      <c r="BQ58" s="221">
        <v>52</v>
      </c>
      <c r="BR58" s="222"/>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1">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4"/>
      <c r="BP59" s="224"/>
      <c r="BQ59" s="221">
        <v>53</v>
      </c>
      <c r="BR59" s="222"/>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1">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4"/>
      <c r="BP60" s="224"/>
      <c r="BQ60" s="221">
        <v>54</v>
      </c>
      <c r="BR60" s="222"/>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1">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4"/>
      <c r="BP61" s="224"/>
      <c r="BQ61" s="221">
        <v>55</v>
      </c>
      <c r="BR61" s="222"/>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1">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398</v>
      </c>
      <c r="BK62" s="1015"/>
      <c r="BL62" s="1015"/>
      <c r="BM62" s="1015"/>
      <c r="BN62" s="1016"/>
      <c r="BO62" s="224"/>
      <c r="BP62" s="224"/>
      <c r="BQ62" s="221">
        <v>56</v>
      </c>
      <c r="BR62" s="222"/>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3" t="s">
        <v>375</v>
      </c>
      <c r="B63" s="924" t="s">
        <v>399</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1775</v>
      </c>
      <c r="AG63" s="946"/>
      <c r="AH63" s="946"/>
      <c r="AI63" s="946"/>
      <c r="AJ63" s="1009"/>
      <c r="AK63" s="1010"/>
      <c r="AL63" s="950"/>
      <c r="AM63" s="950"/>
      <c r="AN63" s="950"/>
      <c r="AO63" s="950"/>
      <c r="AP63" s="946">
        <v>4428</v>
      </c>
      <c r="AQ63" s="946"/>
      <c r="AR63" s="946"/>
      <c r="AS63" s="946"/>
      <c r="AT63" s="946"/>
      <c r="AU63" s="946">
        <v>3320</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4"/>
      <c r="BP63" s="224"/>
      <c r="BQ63" s="221">
        <v>57</v>
      </c>
      <c r="BR63" s="222"/>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401</v>
      </c>
      <c r="B66" s="983"/>
      <c r="C66" s="983"/>
      <c r="D66" s="983"/>
      <c r="E66" s="983"/>
      <c r="F66" s="983"/>
      <c r="G66" s="983"/>
      <c r="H66" s="983"/>
      <c r="I66" s="983"/>
      <c r="J66" s="983"/>
      <c r="K66" s="983"/>
      <c r="L66" s="983"/>
      <c r="M66" s="983"/>
      <c r="N66" s="983"/>
      <c r="O66" s="983"/>
      <c r="P66" s="984"/>
      <c r="Q66" s="988" t="s">
        <v>379</v>
      </c>
      <c r="R66" s="989"/>
      <c r="S66" s="989"/>
      <c r="T66" s="989"/>
      <c r="U66" s="990"/>
      <c r="V66" s="988" t="s">
        <v>380</v>
      </c>
      <c r="W66" s="989"/>
      <c r="X66" s="989"/>
      <c r="Y66" s="989"/>
      <c r="Z66" s="990"/>
      <c r="AA66" s="988" t="s">
        <v>381</v>
      </c>
      <c r="AB66" s="989"/>
      <c r="AC66" s="989"/>
      <c r="AD66" s="989"/>
      <c r="AE66" s="990"/>
      <c r="AF66" s="994" t="s">
        <v>382</v>
      </c>
      <c r="AG66" s="995"/>
      <c r="AH66" s="995"/>
      <c r="AI66" s="995"/>
      <c r="AJ66" s="996"/>
      <c r="AK66" s="988" t="s">
        <v>383</v>
      </c>
      <c r="AL66" s="983"/>
      <c r="AM66" s="983"/>
      <c r="AN66" s="983"/>
      <c r="AO66" s="984"/>
      <c r="AP66" s="988" t="s">
        <v>384</v>
      </c>
      <c r="AQ66" s="989"/>
      <c r="AR66" s="989"/>
      <c r="AS66" s="989"/>
      <c r="AT66" s="990"/>
      <c r="AU66" s="988" t="s">
        <v>402</v>
      </c>
      <c r="AV66" s="989"/>
      <c r="AW66" s="989"/>
      <c r="AX66" s="989"/>
      <c r="AY66" s="990"/>
      <c r="AZ66" s="988" t="s">
        <v>364</v>
      </c>
      <c r="BA66" s="989"/>
      <c r="BB66" s="989"/>
      <c r="BC66" s="989"/>
      <c r="BD66" s="1002"/>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9">
        <v>1</v>
      </c>
      <c r="B68" s="972" t="s">
        <v>554</v>
      </c>
      <c r="C68" s="973"/>
      <c r="D68" s="973"/>
      <c r="E68" s="973"/>
      <c r="F68" s="973"/>
      <c r="G68" s="973"/>
      <c r="H68" s="973"/>
      <c r="I68" s="973"/>
      <c r="J68" s="973"/>
      <c r="K68" s="973"/>
      <c r="L68" s="973"/>
      <c r="M68" s="973"/>
      <c r="N68" s="973"/>
      <c r="O68" s="973"/>
      <c r="P68" s="974"/>
      <c r="Q68" s="975">
        <v>4451</v>
      </c>
      <c r="R68" s="969"/>
      <c r="S68" s="969"/>
      <c r="T68" s="969"/>
      <c r="U68" s="969"/>
      <c r="V68" s="969">
        <v>4363</v>
      </c>
      <c r="W68" s="969"/>
      <c r="X68" s="969"/>
      <c r="Y68" s="969"/>
      <c r="Z68" s="969"/>
      <c r="AA68" s="969">
        <v>88</v>
      </c>
      <c r="AB68" s="969"/>
      <c r="AC68" s="969"/>
      <c r="AD68" s="969"/>
      <c r="AE68" s="969"/>
      <c r="AF68" s="969">
        <v>88</v>
      </c>
      <c r="AG68" s="969"/>
      <c r="AH68" s="969"/>
      <c r="AI68" s="969"/>
      <c r="AJ68" s="969"/>
      <c r="AK68" s="969" t="s">
        <v>562</v>
      </c>
      <c r="AL68" s="969"/>
      <c r="AM68" s="969"/>
      <c r="AN68" s="969"/>
      <c r="AO68" s="969"/>
      <c r="AP68" s="969">
        <v>374</v>
      </c>
      <c r="AQ68" s="969"/>
      <c r="AR68" s="969"/>
      <c r="AS68" s="969"/>
      <c r="AT68" s="969"/>
      <c r="AU68" s="969">
        <v>374</v>
      </c>
      <c r="AV68" s="969"/>
      <c r="AW68" s="969"/>
      <c r="AX68" s="969"/>
      <c r="AY68" s="969"/>
      <c r="AZ68" s="970"/>
      <c r="BA68" s="970"/>
      <c r="BB68" s="970"/>
      <c r="BC68" s="970"/>
      <c r="BD68" s="971"/>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1">
        <v>2</v>
      </c>
      <c r="B69" s="961" t="s">
        <v>555</v>
      </c>
      <c r="C69" s="962"/>
      <c r="D69" s="962"/>
      <c r="E69" s="962"/>
      <c r="F69" s="962"/>
      <c r="G69" s="962"/>
      <c r="H69" s="962"/>
      <c r="I69" s="962"/>
      <c r="J69" s="962"/>
      <c r="K69" s="962"/>
      <c r="L69" s="962"/>
      <c r="M69" s="962"/>
      <c r="N69" s="962"/>
      <c r="O69" s="962"/>
      <c r="P69" s="963"/>
      <c r="Q69" s="964">
        <v>7732</v>
      </c>
      <c r="R69" s="958"/>
      <c r="S69" s="958"/>
      <c r="T69" s="958"/>
      <c r="U69" s="958"/>
      <c r="V69" s="958">
        <v>7495</v>
      </c>
      <c r="W69" s="958"/>
      <c r="X69" s="958"/>
      <c r="Y69" s="958"/>
      <c r="Z69" s="958"/>
      <c r="AA69" s="958">
        <v>237</v>
      </c>
      <c r="AB69" s="958"/>
      <c r="AC69" s="958"/>
      <c r="AD69" s="958"/>
      <c r="AE69" s="958"/>
      <c r="AF69" s="958">
        <v>237</v>
      </c>
      <c r="AG69" s="958"/>
      <c r="AH69" s="958"/>
      <c r="AI69" s="958"/>
      <c r="AJ69" s="958"/>
      <c r="AK69" s="958">
        <v>1113</v>
      </c>
      <c r="AL69" s="958"/>
      <c r="AM69" s="958"/>
      <c r="AN69" s="958"/>
      <c r="AO69" s="958"/>
      <c r="AP69" s="958" t="s">
        <v>553</v>
      </c>
      <c r="AQ69" s="958"/>
      <c r="AR69" s="958"/>
      <c r="AS69" s="958"/>
      <c r="AT69" s="958"/>
      <c r="AU69" s="958" t="s">
        <v>553</v>
      </c>
      <c r="AV69" s="958"/>
      <c r="AW69" s="958"/>
      <c r="AX69" s="958"/>
      <c r="AY69" s="958"/>
      <c r="AZ69" s="959"/>
      <c r="BA69" s="959"/>
      <c r="BB69" s="959"/>
      <c r="BC69" s="959"/>
      <c r="BD69" s="960"/>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1">
        <v>3</v>
      </c>
      <c r="B70" s="961" t="s">
        <v>556</v>
      </c>
      <c r="C70" s="962"/>
      <c r="D70" s="962"/>
      <c r="E70" s="962"/>
      <c r="F70" s="962"/>
      <c r="G70" s="962"/>
      <c r="H70" s="962"/>
      <c r="I70" s="962"/>
      <c r="J70" s="962"/>
      <c r="K70" s="962"/>
      <c r="L70" s="962"/>
      <c r="M70" s="962"/>
      <c r="N70" s="962"/>
      <c r="O70" s="962"/>
      <c r="P70" s="963"/>
      <c r="Q70" s="964">
        <v>9448</v>
      </c>
      <c r="R70" s="958"/>
      <c r="S70" s="958"/>
      <c r="T70" s="958"/>
      <c r="U70" s="958"/>
      <c r="V70" s="958">
        <v>7971</v>
      </c>
      <c r="W70" s="958"/>
      <c r="X70" s="958"/>
      <c r="Y70" s="958"/>
      <c r="Z70" s="958"/>
      <c r="AA70" s="958">
        <v>1477</v>
      </c>
      <c r="AB70" s="958"/>
      <c r="AC70" s="958"/>
      <c r="AD70" s="958"/>
      <c r="AE70" s="958"/>
      <c r="AF70" s="958">
        <v>1477</v>
      </c>
      <c r="AG70" s="958"/>
      <c r="AH70" s="958"/>
      <c r="AI70" s="958"/>
      <c r="AJ70" s="958"/>
      <c r="AK70" s="958">
        <v>199</v>
      </c>
      <c r="AL70" s="958"/>
      <c r="AM70" s="958"/>
      <c r="AN70" s="958"/>
      <c r="AO70" s="958"/>
      <c r="AP70" s="958" t="s">
        <v>553</v>
      </c>
      <c r="AQ70" s="958"/>
      <c r="AR70" s="958"/>
      <c r="AS70" s="958"/>
      <c r="AT70" s="958"/>
      <c r="AU70" s="958" t="s">
        <v>553</v>
      </c>
      <c r="AV70" s="958"/>
      <c r="AW70" s="958"/>
      <c r="AX70" s="958"/>
      <c r="AY70" s="958"/>
      <c r="AZ70" s="959"/>
      <c r="BA70" s="959"/>
      <c r="BB70" s="959"/>
      <c r="BC70" s="959"/>
      <c r="BD70" s="960"/>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1">
        <v>4</v>
      </c>
      <c r="B71" s="961" t="s">
        <v>557</v>
      </c>
      <c r="C71" s="962"/>
      <c r="D71" s="962"/>
      <c r="E71" s="962"/>
      <c r="F71" s="962"/>
      <c r="G71" s="962"/>
      <c r="H71" s="962"/>
      <c r="I71" s="962"/>
      <c r="J71" s="962"/>
      <c r="K71" s="962"/>
      <c r="L71" s="962"/>
      <c r="M71" s="962"/>
      <c r="N71" s="962"/>
      <c r="O71" s="962"/>
      <c r="P71" s="963"/>
      <c r="Q71" s="964">
        <v>82</v>
      </c>
      <c r="R71" s="958"/>
      <c r="S71" s="958"/>
      <c r="T71" s="958"/>
      <c r="U71" s="958"/>
      <c r="V71" s="958">
        <v>76</v>
      </c>
      <c r="W71" s="958"/>
      <c r="X71" s="958"/>
      <c r="Y71" s="958"/>
      <c r="Z71" s="958"/>
      <c r="AA71" s="958">
        <v>6</v>
      </c>
      <c r="AB71" s="958"/>
      <c r="AC71" s="958"/>
      <c r="AD71" s="958"/>
      <c r="AE71" s="958"/>
      <c r="AF71" s="958">
        <v>6</v>
      </c>
      <c r="AG71" s="958"/>
      <c r="AH71" s="958"/>
      <c r="AI71" s="958"/>
      <c r="AJ71" s="958"/>
      <c r="AK71" s="958">
        <v>20</v>
      </c>
      <c r="AL71" s="958"/>
      <c r="AM71" s="958"/>
      <c r="AN71" s="958"/>
      <c r="AO71" s="958"/>
      <c r="AP71" s="958" t="s">
        <v>553</v>
      </c>
      <c r="AQ71" s="958"/>
      <c r="AR71" s="958"/>
      <c r="AS71" s="958"/>
      <c r="AT71" s="958"/>
      <c r="AU71" s="958" t="s">
        <v>553</v>
      </c>
      <c r="AV71" s="958"/>
      <c r="AW71" s="958"/>
      <c r="AX71" s="958"/>
      <c r="AY71" s="958"/>
      <c r="AZ71" s="959"/>
      <c r="BA71" s="959"/>
      <c r="BB71" s="959"/>
      <c r="BC71" s="959"/>
      <c r="BD71" s="960"/>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1">
        <v>5</v>
      </c>
      <c r="B72" s="961" t="s">
        <v>558</v>
      </c>
      <c r="C72" s="962"/>
      <c r="D72" s="962"/>
      <c r="E72" s="962"/>
      <c r="F72" s="962"/>
      <c r="G72" s="962"/>
      <c r="H72" s="962"/>
      <c r="I72" s="962"/>
      <c r="J72" s="962"/>
      <c r="K72" s="962"/>
      <c r="L72" s="962"/>
      <c r="M72" s="962"/>
      <c r="N72" s="962"/>
      <c r="O72" s="962"/>
      <c r="P72" s="963"/>
      <c r="Q72" s="964">
        <v>229</v>
      </c>
      <c r="R72" s="958"/>
      <c r="S72" s="958"/>
      <c r="T72" s="958"/>
      <c r="U72" s="958"/>
      <c r="V72" s="958">
        <v>223</v>
      </c>
      <c r="W72" s="958"/>
      <c r="X72" s="958"/>
      <c r="Y72" s="958"/>
      <c r="Z72" s="958"/>
      <c r="AA72" s="958">
        <v>6</v>
      </c>
      <c r="AB72" s="958"/>
      <c r="AC72" s="958"/>
      <c r="AD72" s="958"/>
      <c r="AE72" s="958"/>
      <c r="AF72" s="958">
        <v>6</v>
      </c>
      <c r="AG72" s="958"/>
      <c r="AH72" s="958"/>
      <c r="AI72" s="958"/>
      <c r="AJ72" s="958"/>
      <c r="AK72" s="958">
        <v>12</v>
      </c>
      <c r="AL72" s="958"/>
      <c r="AM72" s="958"/>
      <c r="AN72" s="958"/>
      <c r="AO72" s="958"/>
      <c r="AP72" s="958" t="s">
        <v>553</v>
      </c>
      <c r="AQ72" s="958"/>
      <c r="AR72" s="958"/>
      <c r="AS72" s="958"/>
      <c r="AT72" s="958"/>
      <c r="AU72" s="958" t="s">
        <v>553</v>
      </c>
      <c r="AV72" s="958"/>
      <c r="AW72" s="958"/>
      <c r="AX72" s="958"/>
      <c r="AY72" s="958"/>
      <c r="AZ72" s="959"/>
      <c r="BA72" s="959"/>
      <c r="BB72" s="959"/>
      <c r="BC72" s="959"/>
      <c r="BD72" s="960"/>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1">
        <v>6</v>
      </c>
      <c r="B73" s="961" t="s">
        <v>559</v>
      </c>
      <c r="C73" s="962"/>
      <c r="D73" s="962"/>
      <c r="E73" s="962"/>
      <c r="F73" s="962"/>
      <c r="G73" s="962"/>
      <c r="H73" s="962"/>
      <c r="I73" s="962"/>
      <c r="J73" s="962"/>
      <c r="K73" s="962"/>
      <c r="L73" s="962"/>
      <c r="M73" s="962"/>
      <c r="N73" s="962"/>
      <c r="O73" s="962"/>
      <c r="P73" s="963"/>
      <c r="Q73" s="964">
        <v>171510</v>
      </c>
      <c r="R73" s="958"/>
      <c r="S73" s="958"/>
      <c r="T73" s="958"/>
      <c r="U73" s="958"/>
      <c r="V73" s="958">
        <v>169101</v>
      </c>
      <c r="W73" s="958"/>
      <c r="X73" s="958"/>
      <c r="Y73" s="958"/>
      <c r="Z73" s="958"/>
      <c r="AA73" s="958">
        <v>2409</v>
      </c>
      <c r="AB73" s="958"/>
      <c r="AC73" s="958"/>
      <c r="AD73" s="958"/>
      <c r="AE73" s="958"/>
      <c r="AF73" s="958">
        <v>2409</v>
      </c>
      <c r="AG73" s="958"/>
      <c r="AH73" s="958"/>
      <c r="AI73" s="958"/>
      <c r="AJ73" s="958"/>
      <c r="AK73" s="958" t="s">
        <v>491</v>
      </c>
      <c r="AL73" s="958"/>
      <c r="AM73" s="958"/>
      <c r="AN73" s="958"/>
      <c r="AO73" s="958"/>
      <c r="AP73" s="958" t="s">
        <v>553</v>
      </c>
      <c r="AQ73" s="958"/>
      <c r="AR73" s="958"/>
      <c r="AS73" s="958"/>
      <c r="AT73" s="958"/>
      <c r="AU73" s="958" t="s">
        <v>553</v>
      </c>
      <c r="AV73" s="958"/>
      <c r="AW73" s="958"/>
      <c r="AX73" s="958"/>
      <c r="AY73" s="958"/>
      <c r="AZ73" s="959"/>
      <c r="BA73" s="959"/>
      <c r="BB73" s="959"/>
      <c r="BC73" s="959"/>
      <c r="BD73" s="960"/>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1">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1">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1">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1">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1">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1">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1">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1">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1">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1">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1">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1">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1">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3" t="s">
        <v>375</v>
      </c>
      <c r="B88" s="924" t="s">
        <v>403</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4223</v>
      </c>
      <c r="AG88" s="946"/>
      <c r="AH88" s="946"/>
      <c r="AI88" s="946"/>
      <c r="AJ88" s="946"/>
      <c r="AK88" s="950"/>
      <c r="AL88" s="950"/>
      <c r="AM88" s="950"/>
      <c r="AN88" s="950"/>
      <c r="AO88" s="950"/>
      <c r="AP88" s="946">
        <v>374</v>
      </c>
      <c r="AQ88" s="946"/>
      <c r="AR88" s="946"/>
      <c r="AS88" s="946"/>
      <c r="AT88" s="946"/>
      <c r="AU88" s="946">
        <v>105</v>
      </c>
      <c r="AV88" s="946"/>
      <c r="AW88" s="946"/>
      <c r="AX88" s="946"/>
      <c r="AY88" s="946"/>
      <c r="AZ88" s="947"/>
      <c r="BA88" s="947"/>
      <c r="BB88" s="947"/>
      <c r="BC88" s="947"/>
      <c r="BD88" s="948"/>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375</v>
      </c>
      <c r="BR102" s="924" t="s">
        <v>404</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75</v>
      </c>
      <c r="CS102" s="940"/>
      <c r="CT102" s="940"/>
      <c r="CU102" s="940"/>
      <c r="CV102" s="941"/>
      <c r="CW102" s="939">
        <v>33</v>
      </c>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405</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406</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409</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410</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411</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412</v>
      </c>
      <c r="AB109" s="883"/>
      <c r="AC109" s="883"/>
      <c r="AD109" s="883"/>
      <c r="AE109" s="884"/>
      <c r="AF109" s="885" t="s">
        <v>413</v>
      </c>
      <c r="AG109" s="883"/>
      <c r="AH109" s="883"/>
      <c r="AI109" s="883"/>
      <c r="AJ109" s="884"/>
      <c r="AK109" s="885" t="s">
        <v>294</v>
      </c>
      <c r="AL109" s="883"/>
      <c r="AM109" s="883"/>
      <c r="AN109" s="883"/>
      <c r="AO109" s="884"/>
      <c r="AP109" s="885" t="s">
        <v>414</v>
      </c>
      <c r="AQ109" s="883"/>
      <c r="AR109" s="883"/>
      <c r="AS109" s="883"/>
      <c r="AT109" s="916"/>
      <c r="AU109" s="882" t="s">
        <v>411</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412</v>
      </c>
      <c r="BR109" s="883"/>
      <c r="BS109" s="883"/>
      <c r="BT109" s="883"/>
      <c r="BU109" s="884"/>
      <c r="BV109" s="885" t="s">
        <v>413</v>
      </c>
      <c r="BW109" s="883"/>
      <c r="BX109" s="883"/>
      <c r="BY109" s="883"/>
      <c r="BZ109" s="884"/>
      <c r="CA109" s="885" t="s">
        <v>294</v>
      </c>
      <c r="CB109" s="883"/>
      <c r="CC109" s="883"/>
      <c r="CD109" s="883"/>
      <c r="CE109" s="884"/>
      <c r="CF109" s="923" t="s">
        <v>414</v>
      </c>
      <c r="CG109" s="923"/>
      <c r="CH109" s="923"/>
      <c r="CI109" s="923"/>
      <c r="CJ109" s="923"/>
      <c r="CK109" s="885" t="s">
        <v>415</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412</v>
      </c>
      <c r="DH109" s="883"/>
      <c r="DI109" s="883"/>
      <c r="DJ109" s="883"/>
      <c r="DK109" s="884"/>
      <c r="DL109" s="885" t="s">
        <v>413</v>
      </c>
      <c r="DM109" s="883"/>
      <c r="DN109" s="883"/>
      <c r="DO109" s="883"/>
      <c r="DP109" s="884"/>
      <c r="DQ109" s="885" t="s">
        <v>294</v>
      </c>
      <c r="DR109" s="883"/>
      <c r="DS109" s="883"/>
      <c r="DT109" s="883"/>
      <c r="DU109" s="884"/>
      <c r="DV109" s="885" t="s">
        <v>414</v>
      </c>
      <c r="DW109" s="883"/>
      <c r="DX109" s="883"/>
      <c r="DY109" s="883"/>
      <c r="DZ109" s="916"/>
    </row>
    <row r="110" spans="1:131" s="212" customFormat="1" ht="26.25" customHeight="1" x14ac:dyDescent="0.2">
      <c r="A110" s="794" t="s">
        <v>416</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1647427</v>
      </c>
      <c r="AB110" s="876"/>
      <c r="AC110" s="876"/>
      <c r="AD110" s="876"/>
      <c r="AE110" s="877"/>
      <c r="AF110" s="878">
        <v>1510858</v>
      </c>
      <c r="AG110" s="876"/>
      <c r="AH110" s="876"/>
      <c r="AI110" s="876"/>
      <c r="AJ110" s="877"/>
      <c r="AK110" s="878">
        <v>1438256</v>
      </c>
      <c r="AL110" s="876"/>
      <c r="AM110" s="876"/>
      <c r="AN110" s="876"/>
      <c r="AO110" s="877"/>
      <c r="AP110" s="879">
        <v>25</v>
      </c>
      <c r="AQ110" s="880"/>
      <c r="AR110" s="880"/>
      <c r="AS110" s="880"/>
      <c r="AT110" s="881"/>
      <c r="AU110" s="917" t="s">
        <v>69</v>
      </c>
      <c r="AV110" s="918"/>
      <c r="AW110" s="918"/>
      <c r="AX110" s="918"/>
      <c r="AY110" s="918"/>
      <c r="AZ110" s="847" t="s">
        <v>417</v>
      </c>
      <c r="BA110" s="795"/>
      <c r="BB110" s="795"/>
      <c r="BC110" s="795"/>
      <c r="BD110" s="795"/>
      <c r="BE110" s="795"/>
      <c r="BF110" s="795"/>
      <c r="BG110" s="795"/>
      <c r="BH110" s="795"/>
      <c r="BI110" s="795"/>
      <c r="BJ110" s="795"/>
      <c r="BK110" s="795"/>
      <c r="BL110" s="795"/>
      <c r="BM110" s="795"/>
      <c r="BN110" s="795"/>
      <c r="BO110" s="795"/>
      <c r="BP110" s="796"/>
      <c r="BQ110" s="848">
        <v>11081432</v>
      </c>
      <c r="BR110" s="829"/>
      <c r="BS110" s="829"/>
      <c r="BT110" s="829"/>
      <c r="BU110" s="829"/>
      <c r="BV110" s="829">
        <v>10110305</v>
      </c>
      <c r="BW110" s="829"/>
      <c r="BX110" s="829"/>
      <c r="BY110" s="829"/>
      <c r="BZ110" s="829"/>
      <c r="CA110" s="829">
        <v>9197483</v>
      </c>
      <c r="CB110" s="829"/>
      <c r="CC110" s="829"/>
      <c r="CD110" s="829"/>
      <c r="CE110" s="829"/>
      <c r="CF110" s="853">
        <v>159.6</v>
      </c>
      <c r="CG110" s="854"/>
      <c r="CH110" s="854"/>
      <c r="CI110" s="854"/>
      <c r="CJ110" s="854"/>
      <c r="CK110" s="913" t="s">
        <v>418</v>
      </c>
      <c r="CL110" s="806"/>
      <c r="CM110" s="847" t="s">
        <v>419</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420</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421</v>
      </c>
      <c r="BA111" s="739"/>
      <c r="BB111" s="739"/>
      <c r="BC111" s="739"/>
      <c r="BD111" s="739"/>
      <c r="BE111" s="739"/>
      <c r="BF111" s="739"/>
      <c r="BG111" s="739"/>
      <c r="BH111" s="739"/>
      <c r="BI111" s="739"/>
      <c r="BJ111" s="739"/>
      <c r="BK111" s="739"/>
      <c r="BL111" s="739"/>
      <c r="BM111" s="739"/>
      <c r="BN111" s="739"/>
      <c r="BO111" s="739"/>
      <c r="BP111" s="740"/>
      <c r="BQ111" s="803" t="s">
        <v>122</v>
      </c>
      <c r="BR111" s="804"/>
      <c r="BS111" s="804"/>
      <c r="BT111" s="804"/>
      <c r="BU111" s="804"/>
      <c r="BV111" s="804" t="s">
        <v>122</v>
      </c>
      <c r="BW111" s="804"/>
      <c r="BX111" s="804"/>
      <c r="BY111" s="804"/>
      <c r="BZ111" s="804"/>
      <c r="CA111" s="804" t="s">
        <v>122</v>
      </c>
      <c r="CB111" s="804"/>
      <c r="CC111" s="804"/>
      <c r="CD111" s="804"/>
      <c r="CE111" s="804"/>
      <c r="CF111" s="862" t="s">
        <v>122</v>
      </c>
      <c r="CG111" s="863"/>
      <c r="CH111" s="863"/>
      <c r="CI111" s="863"/>
      <c r="CJ111" s="863"/>
      <c r="CK111" s="914"/>
      <c r="CL111" s="808"/>
      <c r="CM111" s="802" t="s">
        <v>422</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423</v>
      </c>
      <c r="B112" s="900"/>
      <c r="C112" s="739" t="s">
        <v>424</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425</v>
      </c>
      <c r="BA112" s="739"/>
      <c r="BB112" s="739"/>
      <c r="BC112" s="739"/>
      <c r="BD112" s="739"/>
      <c r="BE112" s="739"/>
      <c r="BF112" s="739"/>
      <c r="BG112" s="739"/>
      <c r="BH112" s="739"/>
      <c r="BI112" s="739"/>
      <c r="BJ112" s="739"/>
      <c r="BK112" s="739"/>
      <c r="BL112" s="739"/>
      <c r="BM112" s="739"/>
      <c r="BN112" s="739"/>
      <c r="BO112" s="739"/>
      <c r="BP112" s="740"/>
      <c r="BQ112" s="803">
        <v>3877876</v>
      </c>
      <c r="BR112" s="804"/>
      <c r="BS112" s="804"/>
      <c r="BT112" s="804"/>
      <c r="BU112" s="804"/>
      <c r="BV112" s="804">
        <v>3522875</v>
      </c>
      <c r="BW112" s="804"/>
      <c r="BX112" s="804"/>
      <c r="BY112" s="804"/>
      <c r="BZ112" s="804"/>
      <c r="CA112" s="804">
        <v>3319751</v>
      </c>
      <c r="CB112" s="804"/>
      <c r="CC112" s="804"/>
      <c r="CD112" s="804"/>
      <c r="CE112" s="804"/>
      <c r="CF112" s="862">
        <v>57.6</v>
      </c>
      <c r="CG112" s="863"/>
      <c r="CH112" s="863"/>
      <c r="CI112" s="863"/>
      <c r="CJ112" s="863"/>
      <c r="CK112" s="914"/>
      <c r="CL112" s="808"/>
      <c r="CM112" s="802" t="s">
        <v>426</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427</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424831</v>
      </c>
      <c r="AB113" s="906"/>
      <c r="AC113" s="906"/>
      <c r="AD113" s="906"/>
      <c r="AE113" s="907"/>
      <c r="AF113" s="908">
        <v>411136</v>
      </c>
      <c r="AG113" s="906"/>
      <c r="AH113" s="906"/>
      <c r="AI113" s="906"/>
      <c r="AJ113" s="907"/>
      <c r="AK113" s="908">
        <v>400790</v>
      </c>
      <c r="AL113" s="906"/>
      <c r="AM113" s="906"/>
      <c r="AN113" s="906"/>
      <c r="AO113" s="907"/>
      <c r="AP113" s="909">
        <v>7</v>
      </c>
      <c r="AQ113" s="910"/>
      <c r="AR113" s="910"/>
      <c r="AS113" s="910"/>
      <c r="AT113" s="911"/>
      <c r="AU113" s="919"/>
      <c r="AV113" s="920"/>
      <c r="AW113" s="920"/>
      <c r="AX113" s="920"/>
      <c r="AY113" s="920"/>
      <c r="AZ113" s="802" t="s">
        <v>428</v>
      </c>
      <c r="BA113" s="739"/>
      <c r="BB113" s="739"/>
      <c r="BC113" s="739"/>
      <c r="BD113" s="739"/>
      <c r="BE113" s="739"/>
      <c r="BF113" s="739"/>
      <c r="BG113" s="739"/>
      <c r="BH113" s="739"/>
      <c r="BI113" s="739"/>
      <c r="BJ113" s="739"/>
      <c r="BK113" s="739"/>
      <c r="BL113" s="739"/>
      <c r="BM113" s="739"/>
      <c r="BN113" s="739"/>
      <c r="BO113" s="739"/>
      <c r="BP113" s="740"/>
      <c r="BQ113" s="803">
        <v>9238</v>
      </c>
      <c r="BR113" s="804"/>
      <c r="BS113" s="804"/>
      <c r="BT113" s="804"/>
      <c r="BU113" s="804"/>
      <c r="BV113" s="804">
        <v>8584</v>
      </c>
      <c r="BW113" s="804"/>
      <c r="BX113" s="804"/>
      <c r="BY113" s="804"/>
      <c r="BZ113" s="804"/>
      <c r="CA113" s="804">
        <v>105103</v>
      </c>
      <c r="CB113" s="804"/>
      <c r="CC113" s="804"/>
      <c r="CD113" s="804"/>
      <c r="CE113" s="804"/>
      <c r="CF113" s="862">
        <v>1.8</v>
      </c>
      <c r="CG113" s="863"/>
      <c r="CH113" s="863"/>
      <c r="CI113" s="863"/>
      <c r="CJ113" s="863"/>
      <c r="CK113" s="914"/>
      <c r="CL113" s="808"/>
      <c r="CM113" s="802" t="s">
        <v>429</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430</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59</v>
      </c>
      <c r="AB114" s="767"/>
      <c r="AC114" s="767"/>
      <c r="AD114" s="767"/>
      <c r="AE114" s="768"/>
      <c r="AF114" s="769">
        <v>124</v>
      </c>
      <c r="AG114" s="767"/>
      <c r="AH114" s="767"/>
      <c r="AI114" s="767"/>
      <c r="AJ114" s="768"/>
      <c r="AK114" s="769">
        <v>304</v>
      </c>
      <c r="AL114" s="767"/>
      <c r="AM114" s="767"/>
      <c r="AN114" s="767"/>
      <c r="AO114" s="768"/>
      <c r="AP114" s="811">
        <v>0</v>
      </c>
      <c r="AQ114" s="812"/>
      <c r="AR114" s="812"/>
      <c r="AS114" s="812"/>
      <c r="AT114" s="813"/>
      <c r="AU114" s="919"/>
      <c r="AV114" s="920"/>
      <c r="AW114" s="920"/>
      <c r="AX114" s="920"/>
      <c r="AY114" s="920"/>
      <c r="AZ114" s="802" t="s">
        <v>431</v>
      </c>
      <c r="BA114" s="739"/>
      <c r="BB114" s="739"/>
      <c r="BC114" s="739"/>
      <c r="BD114" s="739"/>
      <c r="BE114" s="739"/>
      <c r="BF114" s="739"/>
      <c r="BG114" s="739"/>
      <c r="BH114" s="739"/>
      <c r="BI114" s="739"/>
      <c r="BJ114" s="739"/>
      <c r="BK114" s="739"/>
      <c r="BL114" s="739"/>
      <c r="BM114" s="739"/>
      <c r="BN114" s="739"/>
      <c r="BO114" s="739"/>
      <c r="BP114" s="740"/>
      <c r="BQ114" s="803">
        <v>509514</v>
      </c>
      <c r="BR114" s="804"/>
      <c r="BS114" s="804"/>
      <c r="BT114" s="804"/>
      <c r="BU114" s="804"/>
      <c r="BV114" s="804">
        <v>562391</v>
      </c>
      <c r="BW114" s="804"/>
      <c r="BX114" s="804"/>
      <c r="BY114" s="804"/>
      <c r="BZ114" s="804"/>
      <c r="CA114" s="804">
        <v>610576</v>
      </c>
      <c r="CB114" s="804"/>
      <c r="CC114" s="804"/>
      <c r="CD114" s="804"/>
      <c r="CE114" s="804"/>
      <c r="CF114" s="862">
        <v>10.6</v>
      </c>
      <c r="CG114" s="863"/>
      <c r="CH114" s="863"/>
      <c r="CI114" s="863"/>
      <c r="CJ114" s="863"/>
      <c r="CK114" s="914"/>
      <c r="CL114" s="808"/>
      <c r="CM114" s="802" t="s">
        <v>432</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433</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1560</v>
      </c>
      <c r="AB115" s="906"/>
      <c r="AC115" s="906"/>
      <c r="AD115" s="906"/>
      <c r="AE115" s="907"/>
      <c r="AF115" s="908">
        <v>1664</v>
      </c>
      <c r="AG115" s="906"/>
      <c r="AH115" s="906"/>
      <c r="AI115" s="906"/>
      <c r="AJ115" s="907"/>
      <c r="AK115" s="908">
        <v>1802</v>
      </c>
      <c r="AL115" s="906"/>
      <c r="AM115" s="906"/>
      <c r="AN115" s="906"/>
      <c r="AO115" s="907"/>
      <c r="AP115" s="909">
        <v>0</v>
      </c>
      <c r="AQ115" s="910"/>
      <c r="AR115" s="910"/>
      <c r="AS115" s="910"/>
      <c r="AT115" s="911"/>
      <c r="AU115" s="919"/>
      <c r="AV115" s="920"/>
      <c r="AW115" s="920"/>
      <c r="AX115" s="920"/>
      <c r="AY115" s="920"/>
      <c r="AZ115" s="802" t="s">
        <v>434</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435</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436</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437</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438</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439</v>
      </c>
      <c r="Z117" s="884"/>
      <c r="AA117" s="889">
        <v>2073877</v>
      </c>
      <c r="AB117" s="890"/>
      <c r="AC117" s="890"/>
      <c r="AD117" s="890"/>
      <c r="AE117" s="891"/>
      <c r="AF117" s="892">
        <v>1923782</v>
      </c>
      <c r="AG117" s="890"/>
      <c r="AH117" s="890"/>
      <c r="AI117" s="890"/>
      <c r="AJ117" s="891"/>
      <c r="AK117" s="892">
        <v>1841152</v>
      </c>
      <c r="AL117" s="890"/>
      <c r="AM117" s="890"/>
      <c r="AN117" s="890"/>
      <c r="AO117" s="891"/>
      <c r="AP117" s="893"/>
      <c r="AQ117" s="894"/>
      <c r="AR117" s="894"/>
      <c r="AS117" s="894"/>
      <c r="AT117" s="895"/>
      <c r="AU117" s="919"/>
      <c r="AV117" s="920"/>
      <c r="AW117" s="920"/>
      <c r="AX117" s="920"/>
      <c r="AY117" s="920"/>
      <c r="AZ117" s="850" t="s">
        <v>440</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441</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415</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412</v>
      </c>
      <c r="AB118" s="883"/>
      <c r="AC118" s="883"/>
      <c r="AD118" s="883"/>
      <c r="AE118" s="884"/>
      <c r="AF118" s="885" t="s">
        <v>413</v>
      </c>
      <c r="AG118" s="883"/>
      <c r="AH118" s="883"/>
      <c r="AI118" s="883"/>
      <c r="AJ118" s="884"/>
      <c r="AK118" s="885" t="s">
        <v>294</v>
      </c>
      <c r="AL118" s="883"/>
      <c r="AM118" s="883"/>
      <c r="AN118" s="883"/>
      <c r="AO118" s="884"/>
      <c r="AP118" s="886" t="s">
        <v>414</v>
      </c>
      <c r="AQ118" s="887"/>
      <c r="AR118" s="887"/>
      <c r="AS118" s="887"/>
      <c r="AT118" s="888"/>
      <c r="AU118" s="919"/>
      <c r="AV118" s="920"/>
      <c r="AW118" s="920"/>
      <c r="AX118" s="920"/>
      <c r="AY118" s="920"/>
      <c r="AZ118" s="825" t="s">
        <v>442</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443</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418</v>
      </c>
      <c r="B119" s="806"/>
      <c r="C119" s="847" t="s">
        <v>419</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5" t="s">
        <v>177</v>
      </c>
      <c r="BA119" s="235"/>
      <c r="BB119" s="235"/>
      <c r="BC119" s="235"/>
      <c r="BD119" s="235"/>
      <c r="BE119" s="235"/>
      <c r="BF119" s="235"/>
      <c r="BG119" s="235"/>
      <c r="BH119" s="235"/>
      <c r="BI119" s="235"/>
      <c r="BJ119" s="235"/>
      <c r="BK119" s="235"/>
      <c r="BL119" s="235"/>
      <c r="BM119" s="235"/>
      <c r="BN119" s="235"/>
      <c r="BO119" s="864" t="s">
        <v>444</v>
      </c>
      <c r="BP119" s="865"/>
      <c r="BQ119" s="866">
        <v>15478060</v>
      </c>
      <c r="BR119" s="832"/>
      <c r="BS119" s="832"/>
      <c r="BT119" s="832"/>
      <c r="BU119" s="832"/>
      <c r="BV119" s="832">
        <v>14204155</v>
      </c>
      <c r="BW119" s="832"/>
      <c r="BX119" s="832"/>
      <c r="BY119" s="832"/>
      <c r="BZ119" s="832"/>
      <c r="CA119" s="832">
        <v>13232913</v>
      </c>
      <c r="CB119" s="832"/>
      <c r="CC119" s="832"/>
      <c r="CD119" s="832"/>
      <c r="CE119" s="832"/>
      <c r="CF119" s="735"/>
      <c r="CG119" s="736"/>
      <c r="CH119" s="736"/>
      <c r="CI119" s="736"/>
      <c r="CJ119" s="821"/>
      <c r="CK119" s="915"/>
      <c r="CL119" s="810"/>
      <c r="CM119" s="825" t="s">
        <v>445</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422</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446</v>
      </c>
      <c r="AV120" s="868"/>
      <c r="AW120" s="868"/>
      <c r="AX120" s="868"/>
      <c r="AY120" s="869"/>
      <c r="AZ120" s="847" t="s">
        <v>447</v>
      </c>
      <c r="BA120" s="795"/>
      <c r="BB120" s="795"/>
      <c r="BC120" s="795"/>
      <c r="BD120" s="795"/>
      <c r="BE120" s="795"/>
      <c r="BF120" s="795"/>
      <c r="BG120" s="795"/>
      <c r="BH120" s="795"/>
      <c r="BI120" s="795"/>
      <c r="BJ120" s="795"/>
      <c r="BK120" s="795"/>
      <c r="BL120" s="795"/>
      <c r="BM120" s="795"/>
      <c r="BN120" s="795"/>
      <c r="BO120" s="795"/>
      <c r="BP120" s="796"/>
      <c r="BQ120" s="848">
        <v>5201422</v>
      </c>
      <c r="BR120" s="829"/>
      <c r="BS120" s="829"/>
      <c r="BT120" s="829"/>
      <c r="BU120" s="829"/>
      <c r="BV120" s="829">
        <v>4905003</v>
      </c>
      <c r="BW120" s="829"/>
      <c r="BX120" s="829"/>
      <c r="BY120" s="829"/>
      <c r="BZ120" s="829"/>
      <c r="CA120" s="829">
        <v>4241682</v>
      </c>
      <c r="CB120" s="829"/>
      <c r="CC120" s="829"/>
      <c r="CD120" s="829"/>
      <c r="CE120" s="829"/>
      <c r="CF120" s="853">
        <v>73.599999999999994</v>
      </c>
      <c r="CG120" s="854"/>
      <c r="CH120" s="854"/>
      <c r="CI120" s="854"/>
      <c r="CJ120" s="854"/>
      <c r="CK120" s="855" t="s">
        <v>448</v>
      </c>
      <c r="CL120" s="839"/>
      <c r="CM120" s="839"/>
      <c r="CN120" s="839"/>
      <c r="CO120" s="840"/>
      <c r="CP120" s="859" t="s">
        <v>449</v>
      </c>
      <c r="CQ120" s="860"/>
      <c r="CR120" s="860"/>
      <c r="CS120" s="860"/>
      <c r="CT120" s="860"/>
      <c r="CU120" s="860"/>
      <c r="CV120" s="860"/>
      <c r="CW120" s="860"/>
      <c r="CX120" s="860"/>
      <c r="CY120" s="860"/>
      <c r="CZ120" s="860"/>
      <c r="DA120" s="860"/>
      <c r="DB120" s="860"/>
      <c r="DC120" s="860"/>
      <c r="DD120" s="860"/>
      <c r="DE120" s="860"/>
      <c r="DF120" s="861"/>
      <c r="DG120" s="848" t="s">
        <v>122</v>
      </c>
      <c r="DH120" s="829"/>
      <c r="DI120" s="829"/>
      <c r="DJ120" s="829"/>
      <c r="DK120" s="829"/>
      <c r="DL120" s="829" t="s">
        <v>122</v>
      </c>
      <c r="DM120" s="829"/>
      <c r="DN120" s="829"/>
      <c r="DO120" s="829"/>
      <c r="DP120" s="829"/>
      <c r="DQ120" s="829">
        <v>2519620</v>
      </c>
      <c r="DR120" s="829"/>
      <c r="DS120" s="829"/>
      <c r="DT120" s="829"/>
      <c r="DU120" s="829"/>
      <c r="DV120" s="830">
        <v>43.7</v>
      </c>
      <c r="DW120" s="830"/>
      <c r="DX120" s="830"/>
      <c r="DY120" s="830"/>
      <c r="DZ120" s="831"/>
    </row>
    <row r="121" spans="1:130" s="212" customFormat="1" ht="26.25" customHeight="1" x14ac:dyDescent="0.2">
      <c r="A121" s="807"/>
      <c r="B121" s="808"/>
      <c r="C121" s="850" t="s">
        <v>450</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451</v>
      </c>
      <c r="BA121" s="739"/>
      <c r="BB121" s="739"/>
      <c r="BC121" s="739"/>
      <c r="BD121" s="739"/>
      <c r="BE121" s="739"/>
      <c r="BF121" s="739"/>
      <c r="BG121" s="739"/>
      <c r="BH121" s="739"/>
      <c r="BI121" s="739"/>
      <c r="BJ121" s="739"/>
      <c r="BK121" s="739"/>
      <c r="BL121" s="739"/>
      <c r="BM121" s="739"/>
      <c r="BN121" s="739"/>
      <c r="BO121" s="739"/>
      <c r="BP121" s="740"/>
      <c r="BQ121" s="803">
        <v>534394</v>
      </c>
      <c r="BR121" s="804"/>
      <c r="BS121" s="804"/>
      <c r="BT121" s="804"/>
      <c r="BU121" s="804"/>
      <c r="BV121" s="804">
        <v>477796</v>
      </c>
      <c r="BW121" s="804"/>
      <c r="BX121" s="804"/>
      <c r="BY121" s="804"/>
      <c r="BZ121" s="804"/>
      <c r="CA121" s="804">
        <v>428035</v>
      </c>
      <c r="CB121" s="804"/>
      <c r="CC121" s="804"/>
      <c r="CD121" s="804"/>
      <c r="CE121" s="804"/>
      <c r="CF121" s="862">
        <v>7.4</v>
      </c>
      <c r="CG121" s="863"/>
      <c r="CH121" s="863"/>
      <c r="CI121" s="863"/>
      <c r="CJ121" s="863"/>
      <c r="CK121" s="856"/>
      <c r="CL121" s="842"/>
      <c r="CM121" s="842"/>
      <c r="CN121" s="842"/>
      <c r="CO121" s="843"/>
      <c r="CP121" s="822" t="s">
        <v>392</v>
      </c>
      <c r="CQ121" s="823"/>
      <c r="CR121" s="823"/>
      <c r="CS121" s="823"/>
      <c r="CT121" s="823"/>
      <c r="CU121" s="823"/>
      <c r="CV121" s="823"/>
      <c r="CW121" s="823"/>
      <c r="CX121" s="823"/>
      <c r="CY121" s="823"/>
      <c r="CZ121" s="823"/>
      <c r="DA121" s="823"/>
      <c r="DB121" s="823"/>
      <c r="DC121" s="823"/>
      <c r="DD121" s="823"/>
      <c r="DE121" s="823"/>
      <c r="DF121" s="824"/>
      <c r="DG121" s="803">
        <v>984900</v>
      </c>
      <c r="DH121" s="804"/>
      <c r="DI121" s="804"/>
      <c r="DJ121" s="804"/>
      <c r="DK121" s="804"/>
      <c r="DL121" s="804">
        <v>805880</v>
      </c>
      <c r="DM121" s="804"/>
      <c r="DN121" s="804"/>
      <c r="DO121" s="804"/>
      <c r="DP121" s="804"/>
      <c r="DQ121" s="804">
        <v>642298</v>
      </c>
      <c r="DR121" s="804"/>
      <c r="DS121" s="804"/>
      <c r="DT121" s="804"/>
      <c r="DU121" s="804"/>
      <c r="DV121" s="781">
        <v>11.1</v>
      </c>
      <c r="DW121" s="781"/>
      <c r="DX121" s="781"/>
      <c r="DY121" s="781"/>
      <c r="DZ121" s="782"/>
    </row>
    <row r="122" spans="1:130" s="212" customFormat="1" ht="26.25" customHeight="1" x14ac:dyDescent="0.2">
      <c r="A122" s="807"/>
      <c r="B122" s="808"/>
      <c r="C122" s="802" t="s">
        <v>432</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452</v>
      </c>
      <c r="BA122" s="826"/>
      <c r="BB122" s="826"/>
      <c r="BC122" s="826"/>
      <c r="BD122" s="826"/>
      <c r="BE122" s="826"/>
      <c r="BF122" s="826"/>
      <c r="BG122" s="826"/>
      <c r="BH122" s="826"/>
      <c r="BI122" s="826"/>
      <c r="BJ122" s="826"/>
      <c r="BK122" s="826"/>
      <c r="BL122" s="826"/>
      <c r="BM122" s="826"/>
      <c r="BN122" s="826"/>
      <c r="BO122" s="826"/>
      <c r="BP122" s="827"/>
      <c r="BQ122" s="866">
        <v>10214534</v>
      </c>
      <c r="BR122" s="832"/>
      <c r="BS122" s="832"/>
      <c r="BT122" s="832"/>
      <c r="BU122" s="832"/>
      <c r="BV122" s="832">
        <v>9405885</v>
      </c>
      <c r="BW122" s="832"/>
      <c r="BX122" s="832"/>
      <c r="BY122" s="832"/>
      <c r="BZ122" s="832"/>
      <c r="CA122" s="832">
        <v>8495175</v>
      </c>
      <c r="CB122" s="832"/>
      <c r="CC122" s="832"/>
      <c r="CD122" s="832"/>
      <c r="CE122" s="832"/>
      <c r="CF122" s="833">
        <v>147.4</v>
      </c>
      <c r="CG122" s="834"/>
      <c r="CH122" s="834"/>
      <c r="CI122" s="834"/>
      <c r="CJ122" s="834"/>
      <c r="CK122" s="856"/>
      <c r="CL122" s="842"/>
      <c r="CM122" s="842"/>
      <c r="CN122" s="842"/>
      <c r="CO122" s="843"/>
      <c r="CP122" s="822" t="s">
        <v>397</v>
      </c>
      <c r="CQ122" s="823"/>
      <c r="CR122" s="823"/>
      <c r="CS122" s="823"/>
      <c r="CT122" s="823"/>
      <c r="CU122" s="823"/>
      <c r="CV122" s="823"/>
      <c r="CW122" s="823"/>
      <c r="CX122" s="823"/>
      <c r="CY122" s="823"/>
      <c r="CZ122" s="823"/>
      <c r="DA122" s="823"/>
      <c r="DB122" s="823"/>
      <c r="DC122" s="823"/>
      <c r="DD122" s="823"/>
      <c r="DE122" s="823"/>
      <c r="DF122" s="824"/>
      <c r="DG122" s="803">
        <v>140424</v>
      </c>
      <c r="DH122" s="804"/>
      <c r="DI122" s="804"/>
      <c r="DJ122" s="804"/>
      <c r="DK122" s="804"/>
      <c r="DL122" s="804">
        <v>133539</v>
      </c>
      <c r="DM122" s="804"/>
      <c r="DN122" s="804"/>
      <c r="DO122" s="804"/>
      <c r="DP122" s="804"/>
      <c r="DQ122" s="804">
        <v>117991</v>
      </c>
      <c r="DR122" s="804"/>
      <c r="DS122" s="804"/>
      <c r="DT122" s="804"/>
      <c r="DU122" s="804"/>
      <c r="DV122" s="781">
        <v>2</v>
      </c>
      <c r="DW122" s="781"/>
      <c r="DX122" s="781"/>
      <c r="DY122" s="781"/>
      <c r="DZ122" s="782"/>
    </row>
    <row r="123" spans="1:130" s="212" customFormat="1" ht="26.25" customHeight="1" x14ac:dyDescent="0.2">
      <c r="A123" s="807"/>
      <c r="B123" s="808"/>
      <c r="C123" s="802" t="s">
        <v>438</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5" t="s">
        <v>177</v>
      </c>
      <c r="BA123" s="235"/>
      <c r="BB123" s="235"/>
      <c r="BC123" s="235"/>
      <c r="BD123" s="235"/>
      <c r="BE123" s="235"/>
      <c r="BF123" s="235"/>
      <c r="BG123" s="235"/>
      <c r="BH123" s="235"/>
      <c r="BI123" s="235"/>
      <c r="BJ123" s="235"/>
      <c r="BK123" s="235"/>
      <c r="BL123" s="235"/>
      <c r="BM123" s="235"/>
      <c r="BN123" s="235"/>
      <c r="BO123" s="864" t="s">
        <v>453</v>
      </c>
      <c r="BP123" s="865"/>
      <c r="BQ123" s="819">
        <v>15950350</v>
      </c>
      <c r="BR123" s="820"/>
      <c r="BS123" s="820"/>
      <c r="BT123" s="820"/>
      <c r="BU123" s="820"/>
      <c r="BV123" s="820">
        <v>14788684</v>
      </c>
      <c r="BW123" s="820"/>
      <c r="BX123" s="820"/>
      <c r="BY123" s="820"/>
      <c r="BZ123" s="820"/>
      <c r="CA123" s="820">
        <v>13164892</v>
      </c>
      <c r="CB123" s="820"/>
      <c r="CC123" s="820"/>
      <c r="CD123" s="820"/>
      <c r="CE123" s="820"/>
      <c r="CF123" s="735"/>
      <c r="CG123" s="736"/>
      <c r="CH123" s="736"/>
      <c r="CI123" s="736"/>
      <c r="CJ123" s="821"/>
      <c r="CK123" s="856"/>
      <c r="CL123" s="842"/>
      <c r="CM123" s="842"/>
      <c r="CN123" s="842"/>
      <c r="CO123" s="843"/>
      <c r="CP123" s="822" t="s">
        <v>395</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5">
      <c r="A124" s="807"/>
      <c r="B124" s="808"/>
      <c r="C124" s="802" t="s">
        <v>441</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454</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v>1.1000000000000001</v>
      </c>
      <c r="CB124" s="818"/>
      <c r="CC124" s="818"/>
      <c r="CD124" s="818"/>
      <c r="CE124" s="818"/>
      <c r="CF124" s="713"/>
      <c r="CG124" s="714"/>
      <c r="CH124" s="714"/>
      <c r="CI124" s="714"/>
      <c r="CJ124" s="849"/>
      <c r="CK124" s="857"/>
      <c r="CL124" s="857"/>
      <c r="CM124" s="857"/>
      <c r="CN124" s="857"/>
      <c r="CO124" s="858"/>
      <c r="CP124" s="822" t="s">
        <v>455</v>
      </c>
      <c r="CQ124" s="823"/>
      <c r="CR124" s="823"/>
      <c r="CS124" s="823"/>
      <c r="CT124" s="823"/>
      <c r="CU124" s="823"/>
      <c r="CV124" s="823"/>
      <c r="CW124" s="823"/>
      <c r="CX124" s="823"/>
      <c r="CY124" s="823"/>
      <c r="CZ124" s="823"/>
      <c r="DA124" s="823"/>
      <c r="DB124" s="823"/>
      <c r="DC124" s="823"/>
      <c r="DD124" s="823"/>
      <c r="DE124" s="823"/>
      <c r="DF124" s="824"/>
      <c r="DG124" s="750">
        <v>2752552</v>
      </c>
      <c r="DH124" s="751"/>
      <c r="DI124" s="751"/>
      <c r="DJ124" s="751"/>
      <c r="DK124" s="752"/>
      <c r="DL124" s="753">
        <v>2583456</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443</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456</v>
      </c>
      <c r="CL125" s="839"/>
      <c r="CM125" s="839"/>
      <c r="CN125" s="839"/>
      <c r="CO125" s="840"/>
      <c r="CP125" s="847" t="s">
        <v>457</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445</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458</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459</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v>1560</v>
      </c>
      <c r="AB127" s="767"/>
      <c r="AC127" s="767"/>
      <c r="AD127" s="767"/>
      <c r="AE127" s="768"/>
      <c r="AF127" s="769">
        <v>1664</v>
      </c>
      <c r="AG127" s="767"/>
      <c r="AH127" s="767"/>
      <c r="AI127" s="767"/>
      <c r="AJ127" s="768"/>
      <c r="AK127" s="769">
        <v>1802</v>
      </c>
      <c r="AL127" s="767"/>
      <c r="AM127" s="767"/>
      <c r="AN127" s="767"/>
      <c r="AO127" s="768"/>
      <c r="AP127" s="811">
        <v>0</v>
      </c>
      <c r="AQ127" s="812"/>
      <c r="AR127" s="812"/>
      <c r="AS127" s="812"/>
      <c r="AT127" s="813"/>
      <c r="AU127" s="214"/>
      <c r="AV127" s="214"/>
      <c r="AW127" s="214"/>
      <c r="AX127" s="828" t="s">
        <v>460</v>
      </c>
      <c r="AY127" s="799"/>
      <c r="AZ127" s="799"/>
      <c r="BA127" s="799"/>
      <c r="BB127" s="799"/>
      <c r="BC127" s="799"/>
      <c r="BD127" s="799"/>
      <c r="BE127" s="800"/>
      <c r="BF127" s="798" t="s">
        <v>461</v>
      </c>
      <c r="BG127" s="799"/>
      <c r="BH127" s="799"/>
      <c r="BI127" s="799"/>
      <c r="BJ127" s="799"/>
      <c r="BK127" s="799"/>
      <c r="BL127" s="800"/>
      <c r="BM127" s="798" t="s">
        <v>462</v>
      </c>
      <c r="BN127" s="799"/>
      <c r="BO127" s="799"/>
      <c r="BP127" s="799"/>
      <c r="BQ127" s="799"/>
      <c r="BR127" s="799"/>
      <c r="BS127" s="800"/>
      <c r="BT127" s="798" t="s">
        <v>463</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464</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465</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466</v>
      </c>
      <c r="X128" s="785"/>
      <c r="Y128" s="785"/>
      <c r="Z128" s="786"/>
      <c r="AA128" s="787">
        <v>81688</v>
      </c>
      <c r="AB128" s="788"/>
      <c r="AC128" s="788"/>
      <c r="AD128" s="788"/>
      <c r="AE128" s="789"/>
      <c r="AF128" s="790">
        <v>78072</v>
      </c>
      <c r="AG128" s="788"/>
      <c r="AH128" s="788"/>
      <c r="AI128" s="788"/>
      <c r="AJ128" s="789"/>
      <c r="AK128" s="790">
        <v>87266</v>
      </c>
      <c r="AL128" s="788"/>
      <c r="AM128" s="788"/>
      <c r="AN128" s="788"/>
      <c r="AO128" s="789"/>
      <c r="AP128" s="791"/>
      <c r="AQ128" s="792"/>
      <c r="AR128" s="792"/>
      <c r="AS128" s="792"/>
      <c r="AT128" s="793"/>
      <c r="AU128" s="214"/>
      <c r="AV128" s="214"/>
      <c r="AW128" s="214"/>
      <c r="AX128" s="794" t="s">
        <v>467</v>
      </c>
      <c r="AY128" s="795"/>
      <c r="AZ128" s="795"/>
      <c r="BA128" s="795"/>
      <c r="BB128" s="795"/>
      <c r="BC128" s="795"/>
      <c r="BD128" s="795"/>
      <c r="BE128" s="796"/>
      <c r="BF128" s="773" t="s">
        <v>122</v>
      </c>
      <c r="BG128" s="774"/>
      <c r="BH128" s="774"/>
      <c r="BI128" s="774"/>
      <c r="BJ128" s="774"/>
      <c r="BK128" s="774"/>
      <c r="BL128" s="797"/>
      <c r="BM128" s="773">
        <v>14.08</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468</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469</v>
      </c>
      <c r="X129" s="764"/>
      <c r="Y129" s="764"/>
      <c r="Z129" s="765"/>
      <c r="AA129" s="766">
        <v>6870000</v>
      </c>
      <c r="AB129" s="767"/>
      <c r="AC129" s="767"/>
      <c r="AD129" s="767"/>
      <c r="AE129" s="768"/>
      <c r="AF129" s="769">
        <v>6849493</v>
      </c>
      <c r="AG129" s="767"/>
      <c r="AH129" s="767"/>
      <c r="AI129" s="767"/>
      <c r="AJ129" s="768"/>
      <c r="AK129" s="769">
        <v>6917363</v>
      </c>
      <c r="AL129" s="767"/>
      <c r="AM129" s="767"/>
      <c r="AN129" s="767"/>
      <c r="AO129" s="768"/>
      <c r="AP129" s="770"/>
      <c r="AQ129" s="771"/>
      <c r="AR129" s="771"/>
      <c r="AS129" s="771"/>
      <c r="AT129" s="772"/>
      <c r="AU129" s="215"/>
      <c r="AV129" s="215"/>
      <c r="AW129" s="215"/>
      <c r="AX129" s="738" t="s">
        <v>470</v>
      </c>
      <c r="AY129" s="739"/>
      <c r="AZ129" s="739"/>
      <c r="BA129" s="739"/>
      <c r="BB129" s="739"/>
      <c r="BC129" s="739"/>
      <c r="BD129" s="739"/>
      <c r="BE129" s="740"/>
      <c r="BF129" s="757" t="s">
        <v>122</v>
      </c>
      <c r="BG129" s="758"/>
      <c r="BH129" s="758"/>
      <c r="BI129" s="758"/>
      <c r="BJ129" s="758"/>
      <c r="BK129" s="758"/>
      <c r="BL129" s="759"/>
      <c r="BM129" s="757">
        <v>19.079999999999998</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471</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472</v>
      </c>
      <c r="X130" s="764"/>
      <c r="Y130" s="764"/>
      <c r="Z130" s="765"/>
      <c r="AA130" s="766">
        <v>1289454</v>
      </c>
      <c r="AB130" s="767"/>
      <c r="AC130" s="767"/>
      <c r="AD130" s="767"/>
      <c r="AE130" s="768"/>
      <c r="AF130" s="769">
        <v>1210550</v>
      </c>
      <c r="AG130" s="767"/>
      <c r="AH130" s="767"/>
      <c r="AI130" s="767"/>
      <c r="AJ130" s="768"/>
      <c r="AK130" s="769">
        <v>1153984</v>
      </c>
      <c r="AL130" s="767"/>
      <c r="AM130" s="767"/>
      <c r="AN130" s="767"/>
      <c r="AO130" s="768"/>
      <c r="AP130" s="770"/>
      <c r="AQ130" s="771"/>
      <c r="AR130" s="771"/>
      <c r="AS130" s="771"/>
      <c r="AT130" s="772"/>
      <c r="AU130" s="215"/>
      <c r="AV130" s="215"/>
      <c r="AW130" s="215"/>
      <c r="AX130" s="738" t="s">
        <v>473</v>
      </c>
      <c r="AY130" s="739"/>
      <c r="AZ130" s="739"/>
      <c r="BA130" s="739"/>
      <c r="BB130" s="739"/>
      <c r="BC130" s="739"/>
      <c r="BD130" s="739"/>
      <c r="BE130" s="740"/>
      <c r="BF130" s="741">
        <v>11.4</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474</v>
      </c>
      <c r="X131" s="748"/>
      <c r="Y131" s="748"/>
      <c r="Z131" s="749"/>
      <c r="AA131" s="750">
        <v>5580546</v>
      </c>
      <c r="AB131" s="751"/>
      <c r="AC131" s="751"/>
      <c r="AD131" s="751"/>
      <c r="AE131" s="752"/>
      <c r="AF131" s="753">
        <v>5638943</v>
      </c>
      <c r="AG131" s="751"/>
      <c r="AH131" s="751"/>
      <c r="AI131" s="751"/>
      <c r="AJ131" s="752"/>
      <c r="AK131" s="753">
        <v>5763379</v>
      </c>
      <c r="AL131" s="751"/>
      <c r="AM131" s="751"/>
      <c r="AN131" s="751"/>
      <c r="AO131" s="752"/>
      <c r="AP131" s="754"/>
      <c r="AQ131" s="755"/>
      <c r="AR131" s="755"/>
      <c r="AS131" s="755"/>
      <c r="AT131" s="756"/>
      <c r="AU131" s="215"/>
      <c r="AV131" s="215"/>
      <c r="AW131" s="215"/>
      <c r="AX131" s="716" t="s">
        <v>475</v>
      </c>
      <c r="AY131" s="717"/>
      <c r="AZ131" s="717"/>
      <c r="BA131" s="717"/>
      <c r="BB131" s="717"/>
      <c r="BC131" s="717"/>
      <c r="BD131" s="717"/>
      <c r="BE131" s="718"/>
      <c r="BF131" s="719">
        <v>1.1000000000000001</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476</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477</v>
      </c>
      <c r="W132" s="729"/>
      <c r="X132" s="729"/>
      <c r="Y132" s="729"/>
      <c r="Z132" s="730"/>
      <c r="AA132" s="731">
        <v>12.59258503</v>
      </c>
      <c r="AB132" s="732"/>
      <c r="AC132" s="732"/>
      <c r="AD132" s="732"/>
      <c r="AE132" s="733"/>
      <c r="AF132" s="734">
        <v>11.263813089999999</v>
      </c>
      <c r="AG132" s="732"/>
      <c r="AH132" s="732"/>
      <c r="AI132" s="732"/>
      <c r="AJ132" s="733"/>
      <c r="AK132" s="734">
        <v>10.40885911</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478</v>
      </c>
      <c r="W133" s="708"/>
      <c r="X133" s="708"/>
      <c r="Y133" s="708"/>
      <c r="Z133" s="709"/>
      <c r="AA133" s="710">
        <v>11.4</v>
      </c>
      <c r="AB133" s="711"/>
      <c r="AC133" s="711"/>
      <c r="AD133" s="711"/>
      <c r="AE133" s="712"/>
      <c r="AF133" s="710">
        <v>11.5</v>
      </c>
      <c r="AG133" s="711"/>
      <c r="AH133" s="711"/>
      <c r="AI133" s="711"/>
      <c r="AJ133" s="712"/>
      <c r="AK133" s="710">
        <v>11.4</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aVmeffgLmEvtt0py7T3TXvBgdDg/B7YffWsL5oxu1Bqc2FanNlno9FaOWmlZsjlgztX0qAMHV0xtJhDYEorR0A==" saltValue="4zbh8F6w82ChugMy4rtFh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K46" zoomScale="85" zoomScaleNormal="85" zoomScaleSheetLayoutView="85" workbookViewId="0">
      <selection activeCell="C111" sqref="C111"/>
    </sheetView>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479</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afI0+GQr68guaP/sCQ+k4s6KjnyR/IQbAnj5a62BqovrKodIOcFQepJI5/HQQs/gD/43QO3bWTIbNXcpRFi5Ew==" saltValue="Te8z3QhsAohpUWrxgj1aXA==" spinCount="100000" sheet="1" objects="1" scenarios="1"/>
  <dataConsolidate/>
  <phoneticPr fontId="2"/>
  <printOptions horizontalCentered="1" verticalCentered="1"/>
  <pageMargins left="0" right="0" top="0" bottom="0" header="0" footer="0"/>
  <pageSetup paperSize="8" scale="62"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election activeCell="C111" sqref="C111"/>
    </sheetView>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ImdetD2xtcy8M9G1CA+2HObHOQVJ24LgkQc9n1OHtTJO0G8vcxFEQMBDDUYzVlQd4sxG8BNkN4RMukGFQU385w==" saltValue="9eLS+2fEqYnzsV9r8Pxd1w=="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election activeCell="C111" sqref="C111"/>
    </sheetView>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481</v>
      </c>
      <c r="AL6" s="248"/>
      <c r="AM6" s="248"/>
      <c r="AN6" s="248"/>
    </row>
    <row r="7" spans="1:46" ht="13.5" customHeight="1" x14ac:dyDescent="0.2">
      <c r="A7" s="247"/>
      <c r="AK7" s="250"/>
      <c r="AL7" s="251"/>
      <c r="AM7" s="251"/>
      <c r="AN7" s="252"/>
      <c r="AO7" s="1105" t="s">
        <v>482</v>
      </c>
      <c r="AP7" s="253"/>
      <c r="AQ7" s="254" t="s">
        <v>483</v>
      </c>
      <c r="AR7" s="255"/>
    </row>
    <row r="8" spans="1:46" ht="13.2" x14ac:dyDescent="0.2">
      <c r="A8" s="247"/>
      <c r="AK8" s="256"/>
      <c r="AL8" s="257"/>
      <c r="AM8" s="257"/>
      <c r="AN8" s="258"/>
      <c r="AO8" s="1106"/>
      <c r="AP8" s="259" t="s">
        <v>484</v>
      </c>
      <c r="AQ8" s="260" t="s">
        <v>485</v>
      </c>
      <c r="AR8" s="261" t="s">
        <v>486</v>
      </c>
    </row>
    <row r="9" spans="1:46" ht="13.2" x14ac:dyDescent="0.2">
      <c r="A9" s="247"/>
      <c r="AK9" s="1117" t="s">
        <v>487</v>
      </c>
      <c r="AL9" s="1118"/>
      <c r="AM9" s="1118"/>
      <c r="AN9" s="1119"/>
      <c r="AO9" s="262">
        <v>2097994</v>
      </c>
      <c r="AP9" s="262">
        <v>142343</v>
      </c>
      <c r="AQ9" s="263">
        <v>110873</v>
      </c>
      <c r="AR9" s="264">
        <v>28.4</v>
      </c>
    </row>
    <row r="10" spans="1:46" ht="13.5" customHeight="1" x14ac:dyDescent="0.2">
      <c r="A10" s="247"/>
      <c r="AK10" s="1117" t="s">
        <v>488</v>
      </c>
      <c r="AL10" s="1118"/>
      <c r="AM10" s="1118"/>
      <c r="AN10" s="1119"/>
      <c r="AO10" s="265">
        <v>376709</v>
      </c>
      <c r="AP10" s="265">
        <v>25559</v>
      </c>
      <c r="AQ10" s="266">
        <v>12701</v>
      </c>
      <c r="AR10" s="267">
        <v>101.2</v>
      </c>
    </row>
    <row r="11" spans="1:46" ht="13.5" customHeight="1" x14ac:dyDescent="0.2">
      <c r="A11" s="247"/>
      <c r="AK11" s="1117" t="s">
        <v>489</v>
      </c>
      <c r="AL11" s="1118"/>
      <c r="AM11" s="1118"/>
      <c r="AN11" s="1119"/>
      <c r="AO11" s="265">
        <v>166909</v>
      </c>
      <c r="AP11" s="265">
        <v>11324</v>
      </c>
      <c r="AQ11" s="266">
        <v>1473</v>
      </c>
      <c r="AR11" s="267">
        <v>668.8</v>
      </c>
    </row>
    <row r="12" spans="1:46" ht="13.5" customHeight="1" x14ac:dyDescent="0.2">
      <c r="A12" s="247"/>
      <c r="AK12" s="1117" t="s">
        <v>490</v>
      </c>
      <c r="AL12" s="1118"/>
      <c r="AM12" s="1118"/>
      <c r="AN12" s="1119"/>
      <c r="AO12" s="265" t="s">
        <v>491</v>
      </c>
      <c r="AP12" s="265" t="s">
        <v>491</v>
      </c>
      <c r="AQ12" s="266">
        <v>4</v>
      </c>
      <c r="AR12" s="267" t="s">
        <v>491</v>
      </c>
    </row>
    <row r="13" spans="1:46" ht="13.5" customHeight="1" x14ac:dyDescent="0.2">
      <c r="A13" s="247"/>
      <c r="AK13" s="1117" t="s">
        <v>492</v>
      </c>
      <c r="AL13" s="1118"/>
      <c r="AM13" s="1118"/>
      <c r="AN13" s="1119"/>
      <c r="AO13" s="265">
        <v>59788</v>
      </c>
      <c r="AP13" s="265">
        <v>4056</v>
      </c>
      <c r="AQ13" s="266">
        <v>3598</v>
      </c>
      <c r="AR13" s="267">
        <v>12.7</v>
      </c>
    </row>
    <row r="14" spans="1:46" ht="13.5" customHeight="1" x14ac:dyDescent="0.2">
      <c r="A14" s="247"/>
      <c r="AK14" s="1117" t="s">
        <v>493</v>
      </c>
      <c r="AL14" s="1118"/>
      <c r="AM14" s="1118"/>
      <c r="AN14" s="1119"/>
      <c r="AO14" s="265">
        <v>23697</v>
      </c>
      <c r="AP14" s="265">
        <v>1608</v>
      </c>
      <c r="AQ14" s="266">
        <v>2175</v>
      </c>
      <c r="AR14" s="267">
        <v>-26.1</v>
      </c>
    </row>
    <row r="15" spans="1:46" ht="13.5" customHeight="1" x14ac:dyDescent="0.2">
      <c r="A15" s="247"/>
      <c r="AK15" s="1120" t="s">
        <v>494</v>
      </c>
      <c r="AL15" s="1121"/>
      <c r="AM15" s="1121"/>
      <c r="AN15" s="1122"/>
      <c r="AO15" s="265">
        <v>-115090</v>
      </c>
      <c r="AP15" s="265">
        <v>-7809</v>
      </c>
      <c r="AQ15" s="266">
        <v>-6566</v>
      </c>
      <c r="AR15" s="267">
        <v>18.899999999999999</v>
      </c>
    </row>
    <row r="16" spans="1:46" ht="13.2" x14ac:dyDescent="0.2">
      <c r="A16" s="247"/>
      <c r="AK16" s="1120" t="s">
        <v>177</v>
      </c>
      <c r="AL16" s="1121"/>
      <c r="AM16" s="1121"/>
      <c r="AN16" s="1122"/>
      <c r="AO16" s="265">
        <v>2610007</v>
      </c>
      <c r="AP16" s="265">
        <v>177082</v>
      </c>
      <c r="AQ16" s="266">
        <v>124259</v>
      </c>
      <c r="AR16" s="267">
        <v>42.5</v>
      </c>
    </row>
    <row r="17" spans="1:46" ht="13.2" x14ac:dyDescent="0.2">
      <c r="A17" s="247"/>
    </row>
    <row r="18" spans="1:46" ht="13.2" x14ac:dyDescent="0.2">
      <c r="A18" s="247"/>
      <c r="AQ18" s="268"/>
      <c r="AR18" s="268"/>
    </row>
    <row r="19" spans="1:46" ht="13.2" x14ac:dyDescent="0.2">
      <c r="A19" s="247"/>
      <c r="AK19" s="243" t="s">
        <v>495</v>
      </c>
    </row>
    <row r="20" spans="1:46" ht="13.2" x14ac:dyDescent="0.2">
      <c r="A20" s="247"/>
      <c r="AK20" s="269"/>
      <c r="AL20" s="270"/>
      <c r="AM20" s="270"/>
      <c r="AN20" s="271"/>
      <c r="AO20" s="272" t="s">
        <v>496</v>
      </c>
      <c r="AP20" s="273" t="s">
        <v>497</v>
      </c>
      <c r="AQ20" s="274" t="s">
        <v>498</v>
      </c>
      <c r="AR20" s="275"/>
    </row>
    <row r="21" spans="1:46" s="248" customFormat="1" ht="13.2" x14ac:dyDescent="0.2">
      <c r="A21" s="276"/>
      <c r="AK21" s="1123" t="s">
        <v>499</v>
      </c>
      <c r="AL21" s="1124"/>
      <c r="AM21" s="1124"/>
      <c r="AN21" s="1125"/>
      <c r="AO21" s="277">
        <v>13.5</v>
      </c>
      <c r="AP21" s="278">
        <v>10.18</v>
      </c>
      <c r="AQ21" s="279">
        <v>3.32</v>
      </c>
      <c r="AS21" s="280"/>
      <c r="AT21" s="276"/>
    </row>
    <row r="22" spans="1:46" s="248" customFormat="1" ht="13.2" x14ac:dyDescent="0.2">
      <c r="A22" s="276"/>
      <c r="AK22" s="1123" t="s">
        <v>500</v>
      </c>
      <c r="AL22" s="1124"/>
      <c r="AM22" s="1124"/>
      <c r="AN22" s="1125"/>
      <c r="AO22" s="281">
        <v>92.6</v>
      </c>
      <c r="AP22" s="282">
        <v>96.1</v>
      </c>
      <c r="AQ22" s="283">
        <v>-3.5</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16" t="s">
        <v>501</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2" x14ac:dyDescent="0.2">
      <c r="A27" s="288"/>
      <c r="AS27" s="243"/>
      <c r="AT27" s="243"/>
    </row>
    <row r="28" spans="1:46" ht="16.2" x14ac:dyDescent="0.2">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503</v>
      </c>
      <c r="AL29" s="248"/>
      <c r="AM29" s="248"/>
      <c r="AN29" s="248"/>
      <c r="AS29" s="290"/>
    </row>
    <row r="30" spans="1:46" ht="13.5" customHeight="1" x14ac:dyDescent="0.2">
      <c r="A30" s="247"/>
      <c r="AK30" s="250"/>
      <c r="AL30" s="251"/>
      <c r="AM30" s="251"/>
      <c r="AN30" s="252"/>
      <c r="AO30" s="1105" t="s">
        <v>482</v>
      </c>
      <c r="AP30" s="253"/>
      <c r="AQ30" s="254" t="s">
        <v>483</v>
      </c>
      <c r="AR30" s="255"/>
    </row>
    <row r="31" spans="1:46" ht="13.2" x14ac:dyDescent="0.2">
      <c r="A31" s="247"/>
      <c r="AK31" s="256"/>
      <c r="AL31" s="257"/>
      <c r="AM31" s="257"/>
      <c r="AN31" s="258"/>
      <c r="AO31" s="1106"/>
      <c r="AP31" s="259" t="s">
        <v>484</v>
      </c>
      <c r="AQ31" s="260" t="s">
        <v>485</v>
      </c>
      <c r="AR31" s="261" t="s">
        <v>486</v>
      </c>
    </row>
    <row r="32" spans="1:46" ht="27" customHeight="1" x14ac:dyDescent="0.2">
      <c r="A32" s="247"/>
      <c r="AK32" s="1107" t="s">
        <v>504</v>
      </c>
      <c r="AL32" s="1108"/>
      <c r="AM32" s="1108"/>
      <c r="AN32" s="1109"/>
      <c r="AO32" s="291">
        <v>1438256</v>
      </c>
      <c r="AP32" s="291">
        <v>97582</v>
      </c>
      <c r="AQ32" s="292">
        <v>56040</v>
      </c>
      <c r="AR32" s="293">
        <v>74.099999999999994</v>
      </c>
    </row>
    <row r="33" spans="1:46" ht="13.5" customHeight="1" x14ac:dyDescent="0.2">
      <c r="A33" s="247"/>
      <c r="AK33" s="1107" t="s">
        <v>505</v>
      </c>
      <c r="AL33" s="1108"/>
      <c r="AM33" s="1108"/>
      <c r="AN33" s="1109"/>
      <c r="AO33" s="291" t="s">
        <v>491</v>
      </c>
      <c r="AP33" s="291" t="s">
        <v>491</v>
      </c>
      <c r="AQ33" s="292" t="s">
        <v>491</v>
      </c>
      <c r="AR33" s="293" t="s">
        <v>491</v>
      </c>
    </row>
    <row r="34" spans="1:46" ht="27" customHeight="1" x14ac:dyDescent="0.2">
      <c r="A34" s="247"/>
      <c r="AK34" s="1107" t="s">
        <v>506</v>
      </c>
      <c r="AL34" s="1108"/>
      <c r="AM34" s="1108"/>
      <c r="AN34" s="1109"/>
      <c r="AO34" s="291" t="s">
        <v>491</v>
      </c>
      <c r="AP34" s="291" t="s">
        <v>491</v>
      </c>
      <c r="AQ34" s="292" t="s">
        <v>491</v>
      </c>
      <c r="AR34" s="293" t="s">
        <v>491</v>
      </c>
    </row>
    <row r="35" spans="1:46" ht="27" customHeight="1" x14ac:dyDescent="0.2">
      <c r="A35" s="247"/>
      <c r="AK35" s="1107" t="s">
        <v>507</v>
      </c>
      <c r="AL35" s="1108"/>
      <c r="AM35" s="1108"/>
      <c r="AN35" s="1109"/>
      <c r="AO35" s="291">
        <v>400790</v>
      </c>
      <c r="AP35" s="291">
        <v>27192</v>
      </c>
      <c r="AQ35" s="292">
        <v>19608</v>
      </c>
      <c r="AR35" s="293">
        <v>38.700000000000003</v>
      </c>
    </row>
    <row r="36" spans="1:46" ht="27" customHeight="1" x14ac:dyDescent="0.2">
      <c r="A36" s="247"/>
      <c r="AK36" s="1107" t="s">
        <v>508</v>
      </c>
      <c r="AL36" s="1108"/>
      <c r="AM36" s="1108"/>
      <c r="AN36" s="1109"/>
      <c r="AO36" s="291">
        <v>304</v>
      </c>
      <c r="AP36" s="291">
        <v>21</v>
      </c>
      <c r="AQ36" s="292">
        <v>3090</v>
      </c>
      <c r="AR36" s="293">
        <v>-99.3</v>
      </c>
    </row>
    <row r="37" spans="1:46" ht="13.5" customHeight="1" x14ac:dyDescent="0.2">
      <c r="A37" s="247"/>
      <c r="AK37" s="1107" t="s">
        <v>509</v>
      </c>
      <c r="AL37" s="1108"/>
      <c r="AM37" s="1108"/>
      <c r="AN37" s="1109"/>
      <c r="AO37" s="291">
        <v>1802</v>
      </c>
      <c r="AP37" s="291">
        <v>122</v>
      </c>
      <c r="AQ37" s="292">
        <v>590</v>
      </c>
      <c r="AR37" s="293">
        <v>-79.3</v>
      </c>
    </row>
    <row r="38" spans="1:46" ht="27" customHeight="1" x14ac:dyDescent="0.2">
      <c r="A38" s="247"/>
      <c r="AK38" s="1110" t="s">
        <v>510</v>
      </c>
      <c r="AL38" s="1111"/>
      <c r="AM38" s="1111"/>
      <c r="AN38" s="1112"/>
      <c r="AO38" s="294" t="s">
        <v>491</v>
      </c>
      <c r="AP38" s="294" t="s">
        <v>491</v>
      </c>
      <c r="AQ38" s="295">
        <v>10</v>
      </c>
      <c r="AR38" s="283" t="s">
        <v>491</v>
      </c>
      <c r="AS38" s="290"/>
    </row>
    <row r="39" spans="1:46" ht="13.2" x14ac:dyDescent="0.2">
      <c r="A39" s="247"/>
      <c r="AK39" s="1110" t="s">
        <v>511</v>
      </c>
      <c r="AL39" s="1111"/>
      <c r="AM39" s="1111"/>
      <c r="AN39" s="1112"/>
      <c r="AO39" s="291">
        <v>-87266</v>
      </c>
      <c r="AP39" s="291">
        <v>-5921</v>
      </c>
      <c r="AQ39" s="292">
        <v>-2093</v>
      </c>
      <c r="AR39" s="293">
        <v>182.9</v>
      </c>
      <c r="AS39" s="290"/>
    </row>
    <row r="40" spans="1:46" ht="27" customHeight="1" x14ac:dyDescent="0.2">
      <c r="A40" s="247"/>
      <c r="AK40" s="1107" t="s">
        <v>512</v>
      </c>
      <c r="AL40" s="1108"/>
      <c r="AM40" s="1108"/>
      <c r="AN40" s="1109"/>
      <c r="AO40" s="291">
        <v>-1153984</v>
      </c>
      <c r="AP40" s="291">
        <v>-78295</v>
      </c>
      <c r="AQ40" s="292">
        <v>-52347</v>
      </c>
      <c r="AR40" s="293">
        <v>49.6</v>
      </c>
      <c r="AS40" s="290"/>
    </row>
    <row r="41" spans="1:46" ht="13.2" x14ac:dyDescent="0.2">
      <c r="A41" s="247"/>
      <c r="AK41" s="1113" t="s">
        <v>287</v>
      </c>
      <c r="AL41" s="1114"/>
      <c r="AM41" s="1114"/>
      <c r="AN41" s="1115"/>
      <c r="AO41" s="291">
        <v>599902</v>
      </c>
      <c r="AP41" s="291">
        <v>40702</v>
      </c>
      <c r="AQ41" s="292">
        <v>24899</v>
      </c>
      <c r="AR41" s="293">
        <v>63.5</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513</v>
      </c>
    </row>
    <row r="48" spans="1:46" ht="13.2" x14ac:dyDescent="0.2">
      <c r="A48" s="247"/>
      <c r="AK48" s="301" t="s">
        <v>514</v>
      </c>
      <c r="AL48" s="301"/>
      <c r="AM48" s="301"/>
      <c r="AN48" s="301"/>
      <c r="AO48" s="301"/>
      <c r="AP48" s="301"/>
      <c r="AQ48" s="302"/>
      <c r="AR48" s="301"/>
    </row>
    <row r="49" spans="1:44" ht="13.5" customHeight="1" x14ac:dyDescent="0.2">
      <c r="A49" s="247"/>
      <c r="AK49" s="303"/>
      <c r="AL49" s="304"/>
      <c r="AM49" s="1100" t="s">
        <v>482</v>
      </c>
      <c r="AN49" s="1102" t="s">
        <v>515</v>
      </c>
      <c r="AO49" s="1103"/>
      <c r="AP49" s="1103"/>
      <c r="AQ49" s="1103"/>
      <c r="AR49" s="1104"/>
    </row>
    <row r="50" spans="1:44" ht="13.2" x14ac:dyDescent="0.2">
      <c r="A50" s="247"/>
      <c r="AK50" s="305"/>
      <c r="AL50" s="306"/>
      <c r="AM50" s="1101"/>
      <c r="AN50" s="307" t="s">
        <v>516</v>
      </c>
      <c r="AO50" s="308" t="s">
        <v>517</v>
      </c>
      <c r="AP50" s="309" t="s">
        <v>518</v>
      </c>
      <c r="AQ50" s="310" t="s">
        <v>519</v>
      </c>
      <c r="AR50" s="311" t="s">
        <v>520</v>
      </c>
    </row>
    <row r="51" spans="1:44" ht="13.2" x14ac:dyDescent="0.2">
      <c r="A51" s="247"/>
      <c r="AK51" s="303" t="s">
        <v>521</v>
      </c>
      <c r="AL51" s="304"/>
      <c r="AM51" s="312">
        <v>1111427</v>
      </c>
      <c r="AN51" s="313">
        <v>69326</v>
      </c>
      <c r="AO51" s="314">
        <v>-19.3</v>
      </c>
      <c r="AP51" s="315">
        <v>125418</v>
      </c>
      <c r="AQ51" s="316">
        <v>10.6</v>
      </c>
      <c r="AR51" s="317">
        <v>-29.9</v>
      </c>
    </row>
    <row r="52" spans="1:44" ht="13.2" x14ac:dyDescent="0.2">
      <c r="A52" s="247"/>
      <c r="AK52" s="318"/>
      <c r="AL52" s="319" t="s">
        <v>522</v>
      </c>
      <c r="AM52" s="320">
        <v>642162</v>
      </c>
      <c r="AN52" s="321">
        <v>40055</v>
      </c>
      <c r="AO52" s="322">
        <v>10.3</v>
      </c>
      <c r="AP52" s="323">
        <v>60445</v>
      </c>
      <c r="AQ52" s="324">
        <v>2.9</v>
      </c>
      <c r="AR52" s="325">
        <v>7.4</v>
      </c>
    </row>
    <row r="53" spans="1:44" ht="13.2" x14ac:dyDescent="0.2">
      <c r="A53" s="247"/>
      <c r="AK53" s="303" t="s">
        <v>523</v>
      </c>
      <c r="AL53" s="304"/>
      <c r="AM53" s="312">
        <v>1264262</v>
      </c>
      <c r="AN53" s="313">
        <v>80439</v>
      </c>
      <c r="AO53" s="314">
        <v>16</v>
      </c>
      <c r="AP53" s="315">
        <v>74568</v>
      </c>
      <c r="AQ53" s="316">
        <v>-40.5</v>
      </c>
      <c r="AR53" s="317">
        <v>56.5</v>
      </c>
    </row>
    <row r="54" spans="1:44" ht="13.2" x14ac:dyDescent="0.2">
      <c r="A54" s="247"/>
      <c r="AK54" s="318"/>
      <c r="AL54" s="319" t="s">
        <v>522</v>
      </c>
      <c r="AM54" s="320">
        <v>738321</v>
      </c>
      <c r="AN54" s="321">
        <v>46976</v>
      </c>
      <c r="AO54" s="322">
        <v>17.3</v>
      </c>
      <c r="AP54" s="323">
        <v>42558</v>
      </c>
      <c r="AQ54" s="324">
        <v>-29.6</v>
      </c>
      <c r="AR54" s="325">
        <v>46.9</v>
      </c>
    </row>
    <row r="55" spans="1:44" ht="13.2" x14ac:dyDescent="0.2">
      <c r="A55" s="247"/>
      <c r="AK55" s="303" t="s">
        <v>524</v>
      </c>
      <c r="AL55" s="304"/>
      <c r="AM55" s="312">
        <v>898076</v>
      </c>
      <c r="AN55" s="313">
        <v>58237</v>
      </c>
      <c r="AO55" s="314">
        <v>-27.6</v>
      </c>
      <c r="AP55" s="315">
        <v>73693</v>
      </c>
      <c r="AQ55" s="316">
        <v>-1.2</v>
      </c>
      <c r="AR55" s="317">
        <v>-26.4</v>
      </c>
    </row>
    <row r="56" spans="1:44" ht="13.2" x14ac:dyDescent="0.2">
      <c r="A56" s="247"/>
      <c r="AK56" s="318"/>
      <c r="AL56" s="319" t="s">
        <v>522</v>
      </c>
      <c r="AM56" s="320">
        <v>292309</v>
      </c>
      <c r="AN56" s="321">
        <v>18955</v>
      </c>
      <c r="AO56" s="322">
        <v>-59.6</v>
      </c>
      <c r="AP56" s="323">
        <v>44203</v>
      </c>
      <c r="AQ56" s="324">
        <v>3.9</v>
      </c>
      <c r="AR56" s="325">
        <v>-63.5</v>
      </c>
    </row>
    <row r="57" spans="1:44" ht="13.2" x14ac:dyDescent="0.2">
      <c r="A57" s="247"/>
      <c r="AK57" s="303" t="s">
        <v>525</v>
      </c>
      <c r="AL57" s="304"/>
      <c r="AM57" s="312">
        <v>910054</v>
      </c>
      <c r="AN57" s="313">
        <v>60465</v>
      </c>
      <c r="AO57" s="314">
        <v>3.8</v>
      </c>
      <c r="AP57" s="315">
        <v>79401</v>
      </c>
      <c r="AQ57" s="316">
        <v>7.7</v>
      </c>
      <c r="AR57" s="317">
        <v>-3.9</v>
      </c>
    </row>
    <row r="58" spans="1:44" ht="13.2" x14ac:dyDescent="0.2">
      <c r="A58" s="247"/>
      <c r="AK58" s="318"/>
      <c r="AL58" s="319" t="s">
        <v>522</v>
      </c>
      <c r="AM58" s="320">
        <v>426030</v>
      </c>
      <c r="AN58" s="321">
        <v>28306</v>
      </c>
      <c r="AO58" s="322">
        <v>49.3</v>
      </c>
      <c r="AP58" s="323">
        <v>49347</v>
      </c>
      <c r="AQ58" s="324">
        <v>11.6</v>
      </c>
      <c r="AR58" s="325">
        <v>37.700000000000003</v>
      </c>
    </row>
    <row r="59" spans="1:44" ht="13.2" x14ac:dyDescent="0.2">
      <c r="A59" s="247"/>
      <c r="AK59" s="303" t="s">
        <v>526</v>
      </c>
      <c r="AL59" s="304"/>
      <c r="AM59" s="312">
        <v>1049270</v>
      </c>
      <c r="AN59" s="313">
        <v>71190</v>
      </c>
      <c r="AO59" s="314">
        <v>17.7</v>
      </c>
      <c r="AP59" s="315">
        <v>87379</v>
      </c>
      <c r="AQ59" s="316">
        <v>10</v>
      </c>
      <c r="AR59" s="317">
        <v>7.7</v>
      </c>
    </row>
    <row r="60" spans="1:44" ht="13.2" x14ac:dyDescent="0.2">
      <c r="A60" s="247"/>
      <c r="AK60" s="318"/>
      <c r="AL60" s="319" t="s">
        <v>522</v>
      </c>
      <c r="AM60" s="320">
        <v>573261</v>
      </c>
      <c r="AN60" s="321">
        <v>38894</v>
      </c>
      <c r="AO60" s="322">
        <v>37.4</v>
      </c>
      <c r="AP60" s="323">
        <v>55855</v>
      </c>
      <c r="AQ60" s="324">
        <v>13.2</v>
      </c>
      <c r="AR60" s="325">
        <v>24.2</v>
      </c>
    </row>
    <row r="61" spans="1:44" ht="13.2" x14ac:dyDescent="0.2">
      <c r="A61" s="247"/>
      <c r="AK61" s="303" t="s">
        <v>527</v>
      </c>
      <c r="AL61" s="326"/>
      <c r="AM61" s="312">
        <v>1046618</v>
      </c>
      <c r="AN61" s="313">
        <v>67931</v>
      </c>
      <c r="AO61" s="314">
        <v>-1.9</v>
      </c>
      <c r="AP61" s="315">
        <v>88092</v>
      </c>
      <c r="AQ61" s="327">
        <v>-2.7</v>
      </c>
      <c r="AR61" s="317">
        <v>0.8</v>
      </c>
    </row>
    <row r="62" spans="1:44" ht="13.2" x14ac:dyDescent="0.2">
      <c r="A62" s="247"/>
      <c r="AK62" s="318"/>
      <c r="AL62" s="319" t="s">
        <v>522</v>
      </c>
      <c r="AM62" s="320">
        <v>534417</v>
      </c>
      <c r="AN62" s="321">
        <v>34637</v>
      </c>
      <c r="AO62" s="322">
        <v>10.9</v>
      </c>
      <c r="AP62" s="323">
        <v>50482</v>
      </c>
      <c r="AQ62" s="324">
        <v>0.4</v>
      </c>
      <c r="AR62" s="325">
        <v>10.5</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n3A2QVIqL4J+G5/lSzRi6NIEys5tQJjxj6CbQdDYJVEwm0mQDILlaMxQi5LQswyQerfdJEC+Kpc6TonVdvvzew==" saltValue="aK9DGjiQqUM4ijt8JAoAm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68" zoomScale="85" zoomScaleNormal="85" zoomScaleSheetLayoutView="55" workbookViewId="0">
      <selection activeCell="C111" sqref="C111"/>
    </sheetView>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479</v>
      </c>
    </row>
    <row r="121" spans="125:125" ht="13.5" hidden="1" customHeight="1" x14ac:dyDescent="0.2">
      <c r="DU121" s="241"/>
    </row>
  </sheetData>
  <sheetProtection algorithmName="SHA-512" hashValue="0q0hRuEyMgXqj33QvgiwVQ9xT/g0MmnIWfahkDL7hCfDzQ0bsLcuOZGxcrgRbCLjNKHekrzBq65QOt+uIWinnQ==" saltValue="2vnWdrG7BY8xavAw6FSKFg=="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74" zoomScale="85" zoomScaleNormal="85" zoomScaleSheetLayoutView="55" workbookViewId="0">
      <selection activeCell="C111" sqref="C111"/>
    </sheetView>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479</v>
      </c>
    </row>
  </sheetData>
  <sheetProtection algorithmName="SHA-512" hashValue="mQ/wJdqV3ytVMo8zrOWwUn6X55T1xb2Q82yYeVzgpCWTrNCXdUvhGU1WE5073zwitomEMViNoXxGB+ghvqe06w==" saltValue="tYsevtppqrsSDwzgahOt6A=="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3" zoomScale="85" zoomScaleNormal="85" zoomScaleSheetLayoutView="100" workbookViewId="0">
      <selection activeCell="C111" sqref="C111"/>
    </sheetView>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2">
      <c r="B47" s="10"/>
      <c r="C47" s="1126" t="s">
        <v>3</v>
      </c>
      <c r="D47" s="1126"/>
      <c r="E47" s="1127"/>
      <c r="F47" s="11">
        <v>32.57</v>
      </c>
      <c r="G47" s="12">
        <v>35.369999999999997</v>
      </c>
      <c r="H47" s="12">
        <v>40.98</v>
      </c>
      <c r="I47" s="12">
        <v>38.43</v>
      </c>
      <c r="J47" s="13">
        <v>30.82</v>
      </c>
    </row>
    <row r="48" spans="2:10" ht="57.75" customHeight="1" x14ac:dyDescent="0.2">
      <c r="B48" s="14"/>
      <c r="C48" s="1128" t="s">
        <v>4</v>
      </c>
      <c r="D48" s="1128"/>
      <c r="E48" s="1129"/>
      <c r="F48" s="15">
        <v>7.37</v>
      </c>
      <c r="G48" s="16">
        <v>7.97</v>
      </c>
      <c r="H48" s="16">
        <v>1.01</v>
      </c>
      <c r="I48" s="16">
        <v>0.46</v>
      </c>
      <c r="J48" s="17">
        <v>1.75</v>
      </c>
    </row>
    <row r="49" spans="2:10" ht="57.75" customHeight="1" thickBot="1" x14ac:dyDescent="0.25">
      <c r="B49" s="18"/>
      <c r="C49" s="1130" t="s">
        <v>5</v>
      </c>
      <c r="D49" s="1130"/>
      <c r="E49" s="1131"/>
      <c r="F49" s="19">
        <v>6.95</v>
      </c>
      <c r="G49" s="20">
        <v>4.6399999999999997</v>
      </c>
      <c r="H49" s="20" t="s">
        <v>534</v>
      </c>
      <c r="I49" s="20" t="s">
        <v>535</v>
      </c>
      <c r="J49" s="21" t="s">
        <v>536</v>
      </c>
    </row>
    <row r="50" spans="2:10" ht="13.2" x14ac:dyDescent="0.2"/>
  </sheetData>
  <sheetProtection algorithmName="SHA-512" hashValue="8SX9IPeAXfxf78nztL5Cjl3m5083bQPT+ks/OK2cTtacbl9NOtTKgSFMD2JpH1KOgxWdmVsBo5dqpVcZ2yZ9/g==" saltValue="b33MqECX7RzDoctO6xDWcg=="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I33" zoomScale="85" zoomScaleNormal="85" zoomScaleSheetLayoutView="100" workbookViewId="0">
      <selection activeCell="C111" sqref="C111"/>
    </sheetView>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2">
      <c r="A34" s="22"/>
      <c r="B34" s="31"/>
      <c r="C34" s="1136" t="s">
        <v>537</v>
      </c>
      <c r="D34" s="1136"/>
      <c r="E34" s="1137"/>
      <c r="F34" s="32">
        <v>12.07</v>
      </c>
      <c r="G34" s="33">
        <v>12.62</v>
      </c>
      <c r="H34" s="33">
        <v>14.61</v>
      </c>
      <c r="I34" s="33">
        <v>13.64</v>
      </c>
      <c r="J34" s="34">
        <v>11.89</v>
      </c>
      <c r="K34" s="22"/>
      <c r="L34" s="22"/>
      <c r="M34" s="22"/>
      <c r="N34" s="22"/>
      <c r="O34" s="22"/>
      <c r="P34" s="22"/>
    </row>
    <row r="35" spans="1:16" ht="39" customHeight="1" x14ac:dyDescent="0.2">
      <c r="A35" s="22"/>
      <c r="B35" s="35"/>
      <c r="C35" s="1132" t="s">
        <v>538</v>
      </c>
      <c r="D35" s="1132"/>
      <c r="E35" s="1133"/>
      <c r="F35" s="36">
        <v>12.35</v>
      </c>
      <c r="G35" s="37">
        <v>11.55</v>
      </c>
      <c r="H35" s="37">
        <v>11.37</v>
      </c>
      <c r="I35" s="37">
        <v>11.81</v>
      </c>
      <c r="J35" s="38">
        <v>11.14</v>
      </c>
      <c r="K35" s="22"/>
      <c r="L35" s="22"/>
      <c r="M35" s="22"/>
      <c r="N35" s="22"/>
      <c r="O35" s="22"/>
      <c r="P35" s="22"/>
    </row>
    <row r="36" spans="1:16" ht="39" customHeight="1" x14ac:dyDescent="0.2">
      <c r="A36" s="22"/>
      <c r="B36" s="35"/>
      <c r="C36" s="1132" t="s">
        <v>539</v>
      </c>
      <c r="D36" s="1132"/>
      <c r="E36" s="1133"/>
      <c r="F36" s="36">
        <v>0.08</v>
      </c>
      <c r="G36" s="37">
        <v>0.05</v>
      </c>
      <c r="H36" s="37">
        <v>0.06</v>
      </c>
      <c r="I36" s="37">
        <v>0.14000000000000001</v>
      </c>
      <c r="J36" s="38">
        <v>1.32</v>
      </c>
      <c r="K36" s="22"/>
      <c r="L36" s="22"/>
      <c r="M36" s="22"/>
      <c r="N36" s="22"/>
      <c r="O36" s="22"/>
      <c r="P36" s="22"/>
    </row>
    <row r="37" spans="1:16" ht="39" customHeight="1" x14ac:dyDescent="0.2">
      <c r="A37" s="22"/>
      <c r="B37" s="35"/>
      <c r="C37" s="1132" t="s">
        <v>540</v>
      </c>
      <c r="D37" s="1132"/>
      <c r="E37" s="1133"/>
      <c r="F37" s="36">
        <v>0.25</v>
      </c>
      <c r="G37" s="37">
        <v>0.28000000000000003</v>
      </c>
      <c r="H37" s="37">
        <v>0.68</v>
      </c>
      <c r="I37" s="37">
        <v>1.34</v>
      </c>
      <c r="J37" s="38">
        <v>1.01</v>
      </c>
      <c r="K37" s="22"/>
      <c r="L37" s="22"/>
      <c r="M37" s="22"/>
      <c r="N37" s="22"/>
      <c r="O37" s="22"/>
      <c r="P37" s="22"/>
    </row>
    <row r="38" spans="1:16" ht="39" customHeight="1" x14ac:dyDescent="0.2">
      <c r="A38" s="22"/>
      <c r="B38" s="35"/>
      <c r="C38" s="1132" t="s">
        <v>541</v>
      </c>
      <c r="D38" s="1132"/>
      <c r="E38" s="1133"/>
      <c r="F38" s="36">
        <v>0.01</v>
      </c>
      <c r="G38" s="37">
        <v>0.01</v>
      </c>
      <c r="H38" s="37">
        <v>0.03</v>
      </c>
      <c r="I38" s="37">
        <v>0.04</v>
      </c>
      <c r="J38" s="38">
        <v>0.14000000000000001</v>
      </c>
      <c r="K38" s="22"/>
      <c r="L38" s="22"/>
      <c r="M38" s="22"/>
      <c r="N38" s="22"/>
      <c r="O38" s="22"/>
      <c r="P38" s="22"/>
    </row>
    <row r="39" spans="1:16" ht="39" customHeight="1" x14ac:dyDescent="0.2">
      <c r="A39" s="22"/>
      <c r="B39" s="35"/>
      <c r="C39" s="1132" t="s">
        <v>542</v>
      </c>
      <c r="D39" s="1132"/>
      <c r="E39" s="1133"/>
      <c r="F39" s="36">
        <v>0.08</v>
      </c>
      <c r="G39" s="37">
        <v>0.09</v>
      </c>
      <c r="H39" s="37">
        <v>7.0000000000000007E-2</v>
      </c>
      <c r="I39" s="37">
        <v>0.08</v>
      </c>
      <c r="J39" s="38">
        <v>0.1</v>
      </c>
      <c r="K39" s="22"/>
      <c r="L39" s="22"/>
      <c r="M39" s="22"/>
      <c r="N39" s="22"/>
      <c r="O39" s="22"/>
      <c r="P39" s="22"/>
    </row>
    <row r="40" spans="1:16" ht="39" customHeight="1" x14ac:dyDescent="0.2">
      <c r="A40" s="22"/>
      <c r="B40" s="35"/>
      <c r="C40" s="1132" t="s">
        <v>543</v>
      </c>
      <c r="D40" s="1132"/>
      <c r="E40" s="1133"/>
      <c r="F40" s="36">
        <v>0.01</v>
      </c>
      <c r="G40" s="37">
        <v>0.02</v>
      </c>
      <c r="H40" s="37">
        <v>0.03</v>
      </c>
      <c r="I40" s="37">
        <v>0.03</v>
      </c>
      <c r="J40" s="38">
        <v>0.02</v>
      </c>
      <c r="K40" s="22"/>
      <c r="L40" s="22"/>
      <c r="M40" s="22"/>
      <c r="N40" s="22"/>
      <c r="O40" s="22"/>
      <c r="P40" s="22"/>
    </row>
    <row r="41" spans="1:16" ht="39" customHeight="1" x14ac:dyDescent="0.2">
      <c r="A41" s="22"/>
      <c r="B41" s="35"/>
      <c r="C41" s="1132" t="s">
        <v>544</v>
      </c>
      <c r="D41" s="1132"/>
      <c r="E41" s="1133"/>
      <c r="F41" s="36">
        <v>0</v>
      </c>
      <c r="G41" s="37">
        <v>0</v>
      </c>
      <c r="H41" s="37">
        <v>0</v>
      </c>
      <c r="I41" s="37">
        <v>0</v>
      </c>
      <c r="J41" s="38">
        <v>0</v>
      </c>
      <c r="K41" s="22"/>
      <c r="L41" s="22"/>
      <c r="M41" s="22"/>
      <c r="N41" s="22"/>
      <c r="O41" s="22"/>
      <c r="P41" s="22"/>
    </row>
    <row r="42" spans="1:16" ht="39" customHeight="1" x14ac:dyDescent="0.2">
      <c r="A42" s="22"/>
      <c r="B42" s="39"/>
      <c r="C42" s="1132" t="s">
        <v>545</v>
      </c>
      <c r="D42" s="1132"/>
      <c r="E42" s="1133"/>
      <c r="F42" s="36" t="s">
        <v>491</v>
      </c>
      <c r="G42" s="37" t="s">
        <v>491</v>
      </c>
      <c r="H42" s="37" t="s">
        <v>491</v>
      </c>
      <c r="I42" s="37" t="s">
        <v>491</v>
      </c>
      <c r="J42" s="38" t="s">
        <v>491</v>
      </c>
      <c r="K42" s="22"/>
      <c r="L42" s="22"/>
      <c r="M42" s="22"/>
      <c r="N42" s="22"/>
      <c r="O42" s="22"/>
      <c r="P42" s="22"/>
    </row>
    <row r="43" spans="1:16" ht="39" customHeight="1" thickBot="1" x14ac:dyDescent="0.25">
      <c r="A43" s="22"/>
      <c r="B43" s="40"/>
      <c r="C43" s="1134" t="s">
        <v>546</v>
      </c>
      <c r="D43" s="1134"/>
      <c r="E43" s="1135"/>
      <c r="F43" s="41">
        <v>7.38</v>
      </c>
      <c r="G43" s="42">
        <v>7.96</v>
      </c>
      <c r="H43" s="42">
        <v>1</v>
      </c>
      <c r="I43" s="42">
        <v>0.46</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fGvolCnexsUMU9g1TsD4WSwUlMKSSRix8dESSNxkOm08mjdK7k3iO4tYQU854A0xqGzj6JAFVszYDeUrS+q6VQ==" saltValue="audwpAmf3tuMhLbGJ4dcn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7"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5"/>
  <sheetViews>
    <sheetView showGridLines="0" topLeftCell="A35" zoomScale="85" zoomScaleNormal="85" zoomScaleSheetLayoutView="55" workbookViewId="0">
      <selection activeCell="C111" sqref="C111"/>
    </sheetView>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1562</v>
      </c>
      <c r="L45" s="58">
        <v>1611</v>
      </c>
      <c r="M45" s="58">
        <v>1647</v>
      </c>
      <c r="N45" s="58">
        <v>1511</v>
      </c>
      <c r="O45" s="59">
        <v>1438</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491</v>
      </c>
      <c r="L46" s="62" t="s">
        <v>491</v>
      </c>
      <c r="M46" s="62" t="s">
        <v>491</v>
      </c>
      <c r="N46" s="62" t="s">
        <v>491</v>
      </c>
      <c r="O46" s="63" t="s">
        <v>491</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491</v>
      </c>
      <c r="L47" s="62" t="s">
        <v>491</v>
      </c>
      <c r="M47" s="62" t="s">
        <v>491</v>
      </c>
      <c r="N47" s="62" t="s">
        <v>491</v>
      </c>
      <c r="O47" s="63" t="s">
        <v>491</v>
      </c>
      <c r="P47" s="46"/>
      <c r="Q47" s="46"/>
      <c r="R47" s="46"/>
      <c r="S47" s="46"/>
      <c r="T47" s="46"/>
      <c r="U47" s="46"/>
    </row>
    <row r="48" spans="1:21" ht="30.75" customHeight="1" x14ac:dyDescent="0.2">
      <c r="A48" s="46"/>
      <c r="B48" s="1163"/>
      <c r="C48" s="1164"/>
      <c r="D48" s="60"/>
      <c r="E48" s="1140" t="s">
        <v>13</v>
      </c>
      <c r="F48" s="1140"/>
      <c r="G48" s="1140"/>
      <c r="H48" s="1140"/>
      <c r="I48" s="1140"/>
      <c r="J48" s="1141"/>
      <c r="K48" s="61">
        <v>440</v>
      </c>
      <c r="L48" s="62">
        <v>424</v>
      </c>
      <c r="M48" s="62">
        <v>425</v>
      </c>
      <c r="N48" s="62">
        <v>411</v>
      </c>
      <c r="O48" s="63">
        <v>401</v>
      </c>
      <c r="P48" s="46"/>
      <c r="Q48" s="46"/>
      <c r="R48" s="46"/>
      <c r="S48" s="46"/>
      <c r="T48" s="46"/>
      <c r="U48" s="46"/>
    </row>
    <row r="49" spans="1:21" ht="30.75" customHeight="1" x14ac:dyDescent="0.2">
      <c r="A49" s="46"/>
      <c r="B49" s="1163"/>
      <c r="C49" s="1164"/>
      <c r="D49" s="60"/>
      <c r="E49" s="1140" t="s">
        <v>14</v>
      </c>
      <c r="F49" s="1140"/>
      <c r="G49" s="1140"/>
      <c r="H49" s="1140"/>
      <c r="I49" s="1140"/>
      <c r="J49" s="1141"/>
      <c r="K49" s="61">
        <v>0</v>
      </c>
      <c r="L49" s="62" t="s">
        <v>491</v>
      </c>
      <c r="M49" s="62">
        <v>0</v>
      </c>
      <c r="N49" s="62">
        <v>0</v>
      </c>
      <c r="O49" s="63">
        <v>0</v>
      </c>
      <c r="P49" s="46"/>
      <c r="Q49" s="46"/>
      <c r="R49" s="46"/>
      <c r="S49" s="46"/>
      <c r="T49" s="46"/>
      <c r="U49" s="46"/>
    </row>
    <row r="50" spans="1:21" ht="30.75" customHeight="1" x14ac:dyDescent="0.2">
      <c r="A50" s="46"/>
      <c r="B50" s="1163"/>
      <c r="C50" s="1164"/>
      <c r="D50" s="60"/>
      <c r="E50" s="1140" t="s">
        <v>15</v>
      </c>
      <c r="F50" s="1140"/>
      <c r="G50" s="1140"/>
      <c r="H50" s="1140"/>
      <c r="I50" s="1140"/>
      <c r="J50" s="1141"/>
      <c r="K50" s="61">
        <v>2</v>
      </c>
      <c r="L50" s="62">
        <v>2</v>
      </c>
      <c r="M50" s="62">
        <v>2</v>
      </c>
      <c r="N50" s="62">
        <v>2</v>
      </c>
      <c r="O50" s="63">
        <v>2</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491</v>
      </c>
      <c r="L51" s="62" t="s">
        <v>491</v>
      </c>
      <c r="M51" s="62" t="s">
        <v>491</v>
      </c>
      <c r="N51" s="62" t="s">
        <v>491</v>
      </c>
      <c r="O51" s="63" t="s">
        <v>491</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1398</v>
      </c>
      <c r="L52" s="62">
        <v>1408</v>
      </c>
      <c r="M52" s="62">
        <v>1372</v>
      </c>
      <c r="N52" s="62">
        <v>1289</v>
      </c>
      <c r="O52" s="63">
        <v>1241</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606</v>
      </c>
      <c r="L53" s="67">
        <v>629</v>
      </c>
      <c r="M53" s="67">
        <v>702</v>
      </c>
      <c r="N53" s="67">
        <v>635</v>
      </c>
      <c r="O53" s="68">
        <v>600</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547</v>
      </c>
      <c r="L57" s="79" t="s">
        <v>548</v>
      </c>
      <c r="M57" s="79" t="s">
        <v>549</v>
      </c>
      <c r="N57" s="79" t="s">
        <v>550</v>
      </c>
      <c r="O57" s="80" t="s">
        <v>551</v>
      </c>
      <c r="P57" s="46"/>
      <c r="Q57" s="46"/>
      <c r="R57" s="46"/>
      <c r="S57" s="46"/>
      <c r="T57" s="46"/>
      <c r="U57" s="46"/>
    </row>
    <row r="58" spans="1:21" ht="31.5" customHeight="1" x14ac:dyDescent="0.2">
      <c r="B58" s="1146" t="s">
        <v>24</v>
      </c>
      <c r="C58" s="1147"/>
      <c r="D58" s="1152" t="s">
        <v>25</v>
      </c>
      <c r="E58" s="1153"/>
      <c r="F58" s="1153"/>
      <c r="G58" s="1153"/>
      <c r="H58" s="1153"/>
      <c r="I58" s="1153"/>
      <c r="J58" s="1154"/>
      <c r="K58" s="81" t="s">
        <v>491</v>
      </c>
      <c r="L58" s="82" t="s">
        <v>491</v>
      </c>
      <c r="M58" s="82" t="s">
        <v>491</v>
      </c>
      <c r="N58" s="82" t="s">
        <v>491</v>
      </c>
      <c r="O58" s="83" t="s">
        <v>491</v>
      </c>
    </row>
    <row r="59" spans="1:21" ht="31.5" customHeight="1" x14ac:dyDescent="0.2">
      <c r="B59" s="1148"/>
      <c r="C59" s="1149"/>
      <c r="D59" s="1155" t="s">
        <v>26</v>
      </c>
      <c r="E59" s="1156"/>
      <c r="F59" s="1156"/>
      <c r="G59" s="1156"/>
      <c r="H59" s="1156"/>
      <c r="I59" s="1156"/>
      <c r="J59" s="1157"/>
      <c r="K59" s="84" t="s">
        <v>491</v>
      </c>
      <c r="L59" s="85" t="s">
        <v>491</v>
      </c>
      <c r="M59" s="85" t="s">
        <v>491</v>
      </c>
      <c r="N59" s="85" t="s">
        <v>491</v>
      </c>
      <c r="O59" s="86" t="s">
        <v>491</v>
      </c>
    </row>
    <row r="60" spans="1:21" ht="31.5" customHeight="1" thickBot="1" x14ac:dyDescent="0.25">
      <c r="B60" s="1150"/>
      <c r="C60" s="1151"/>
      <c r="D60" s="1158" t="s">
        <v>27</v>
      </c>
      <c r="E60" s="1159"/>
      <c r="F60" s="1159"/>
      <c r="G60" s="1159"/>
      <c r="H60" s="1159"/>
      <c r="I60" s="1159"/>
      <c r="J60" s="1160"/>
      <c r="K60" s="87" t="s">
        <v>491</v>
      </c>
      <c r="L60" s="88" t="s">
        <v>491</v>
      </c>
      <c r="M60" s="88" t="s">
        <v>491</v>
      </c>
      <c r="N60" s="88" t="s">
        <v>491</v>
      </c>
      <c r="O60" s="89" t="s">
        <v>491</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row r="65" s="47" customFormat="1" ht="12.6" hidden="1" customHeight="1" x14ac:dyDescent="0.2"/>
  </sheetData>
  <sheetProtection algorithmName="SHA-512" hashValue="aBAlxxQtJH9TtBBwpw0qfz3lj4zduDX3HWtdFrSufWomTnNlq55Ki4hwwQGRJ9Y2VE4Lt78RNeIH0ebxZnkJHg==" saltValue="hYGPn/vIL6layVO8fK7uD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8" scale="7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28" zoomScaleNormal="100" zoomScaleSheetLayoutView="100" workbookViewId="0">
      <selection activeCell="C111" sqref="C111"/>
    </sheetView>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529</v>
      </c>
      <c r="J40" s="101" t="s">
        <v>530</v>
      </c>
      <c r="K40" s="101" t="s">
        <v>531</v>
      </c>
      <c r="L40" s="101" t="s">
        <v>532</v>
      </c>
      <c r="M40" s="102" t="s">
        <v>533</v>
      </c>
    </row>
    <row r="41" spans="2:13" ht="27.75" customHeight="1" x14ac:dyDescent="0.2">
      <c r="B41" s="1181" t="s">
        <v>30</v>
      </c>
      <c r="C41" s="1182"/>
      <c r="D41" s="103"/>
      <c r="E41" s="1183" t="s">
        <v>31</v>
      </c>
      <c r="F41" s="1183"/>
      <c r="G41" s="1183"/>
      <c r="H41" s="1184"/>
      <c r="I41" s="330">
        <v>12797</v>
      </c>
      <c r="J41" s="331">
        <v>12248</v>
      </c>
      <c r="K41" s="331">
        <v>11081</v>
      </c>
      <c r="L41" s="331">
        <v>10110</v>
      </c>
      <c r="M41" s="332">
        <v>9197</v>
      </c>
    </row>
    <row r="42" spans="2:13" ht="27.75" customHeight="1" x14ac:dyDescent="0.2">
      <c r="B42" s="1171"/>
      <c r="C42" s="1172"/>
      <c r="D42" s="104"/>
      <c r="E42" s="1175" t="s">
        <v>32</v>
      </c>
      <c r="F42" s="1175"/>
      <c r="G42" s="1175"/>
      <c r="H42" s="1176"/>
      <c r="I42" s="333" t="s">
        <v>491</v>
      </c>
      <c r="J42" s="334" t="s">
        <v>491</v>
      </c>
      <c r="K42" s="334" t="s">
        <v>491</v>
      </c>
      <c r="L42" s="334" t="s">
        <v>491</v>
      </c>
      <c r="M42" s="335" t="s">
        <v>491</v>
      </c>
    </row>
    <row r="43" spans="2:13" ht="27.75" customHeight="1" x14ac:dyDescent="0.2">
      <c r="B43" s="1171"/>
      <c r="C43" s="1172"/>
      <c r="D43" s="104"/>
      <c r="E43" s="1175" t="s">
        <v>33</v>
      </c>
      <c r="F43" s="1175"/>
      <c r="G43" s="1175"/>
      <c r="H43" s="1176"/>
      <c r="I43" s="333">
        <v>4613</v>
      </c>
      <c r="J43" s="334">
        <v>4215</v>
      </c>
      <c r="K43" s="334">
        <v>3878</v>
      </c>
      <c r="L43" s="334">
        <v>3523</v>
      </c>
      <c r="M43" s="335">
        <v>3320</v>
      </c>
    </row>
    <row r="44" spans="2:13" ht="27.75" customHeight="1" x14ac:dyDescent="0.2">
      <c r="B44" s="1171"/>
      <c r="C44" s="1172"/>
      <c r="D44" s="104"/>
      <c r="E44" s="1175" t="s">
        <v>34</v>
      </c>
      <c r="F44" s="1175"/>
      <c r="G44" s="1175"/>
      <c r="H44" s="1176"/>
      <c r="I44" s="333">
        <v>12</v>
      </c>
      <c r="J44" s="334">
        <v>10</v>
      </c>
      <c r="K44" s="334">
        <v>9</v>
      </c>
      <c r="L44" s="334">
        <v>9</v>
      </c>
      <c r="M44" s="335">
        <v>105</v>
      </c>
    </row>
    <row r="45" spans="2:13" ht="27.75" customHeight="1" x14ac:dyDescent="0.2">
      <c r="B45" s="1171"/>
      <c r="C45" s="1172"/>
      <c r="D45" s="104"/>
      <c r="E45" s="1175" t="s">
        <v>35</v>
      </c>
      <c r="F45" s="1175"/>
      <c r="G45" s="1175"/>
      <c r="H45" s="1176"/>
      <c r="I45" s="333">
        <v>631</v>
      </c>
      <c r="J45" s="334">
        <v>555</v>
      </c>
      <c r="K45" s="334">
        <v>510</v>
      </c>
      <c r="L45" s="334">
        <v>562</v>
      </c>
      <c r="M45" s="335">
        <v>611</v>
      </c>
    </row>
    <row r="46" spans="2:13" ht="27.75" customHeight="1" x14ac:dyDescent="0.2">
      <c r="B46" s="1171"/>
      <c r="C46" s="1172"/>
      <c r="D46" s="105"/>
      <c r="E46" s="1175" t="s">
        <v>36</v>
      </c>
      <c r="F46" s="1175"/>
      <c r="G46" s="1175"/>
      <c r="H46" s="1176"/>
      <c r="I46" s="333" t="s">
        <v>491</v>
      </c>
      <c r="J46" s="334" t="s">
        <v>491</v>
      </c>
      <c r="K46" s="334" t="s">
        <v>491</v>
      </c>
      <c r="L46" s="334" t="s">
        <v>491</v>
      </c>
      <c r="M46" s="335" t="s">
        <v>491</v>
      </c>
    </row>
    <row r="47" spans="2:13" ht="27.75" customHeight="1" x14ac:dyDescent="0.2">
      <c r="B47" s="1171"/>
      <c r="C47" s="1172"/>
      <c r="D47" s="106"/>
      <c r="E47" s="1185" t="s">
        <v>37</v>
      </c>
      <c r="F47" s="1186"/>
      <c r="G47" s="1186"/>
      <c r="H47" s="1187"/>
      <c r="I47" s="333" t="s">
        <v>491</v>
      </c>
      <c r="J47" s="334" t="s">
        <v>491</v>
      </c>
      <c r="K47" s="334" t="s">
        <v>491</v>
      </c>
      <c r="L47" s="334" t="s">
        <v>491</v>
      </c>
      <c r="M47" s="335" t="s">
        <v>491</v>
      </c>
    </row>
    <row r="48" spans="2:13" ht="27.75" customHeight="1" x14ac:dyDescent="0.2">
      <c r="B48" s="1171"/>
      <c r="C48" s="1172"/>
      <c r="D48" s="104"/>
      <c r="E48" s="1175" t="s">
        <v>38</v>
      </c>
      <c r="F48" s="1175"/>
      <c r="G48" s="1175"/>
      <c r="H48" s="1176"/>
      <c r="I48" s="333" t="s">
        <v>491</v>
      </c>
      <c r="J48" s="334" t="s">
        <v>491</v>
      </c>
      <c r="K48" s="334" t="s">
        <v>491</v>
      </c>
      <c r="L48" s="334" t="s">
        <v>491</v>
      </c>
      <c r="M48" s="335" t="s">
        <v>491</v>
      </c>
    </row>
    <row r="49" spans="2:13" ht="27.75" customHeight="1" x14ac:dyDescent="0.2">
      <c r="B49" s="1173"/>
      <c r="C49" s="1174"/>
      <c r="D49" s="104"/>
      <c r="E49" s="1175" t="s">
        <v>39</v>
      </c>
      <c r="F49" s="1175"/>
      <c r="G49" s="1175"/>
      <c r="H49" s="1176"/>
      <c r="I49" s="333" t="s">
        <v>491</v>
      </c>
      <c r="J49" s="334" t="s">
        <v>491</v>
      </c>
      <c r="K49" s="334" t="s">
        <v>491</v>
      </c>
      <c r="L49" s="334" t="s">
        <v>491</v>
      </c>
      <c r="M49" s="335" t="s">
        <v>491</v>
      </c>
    </row>
    <row r="50" spans="2:13" ht="27.75" customHeight="1" x14ac:dyDescent="0.2">
      <c r="B50" s="1169" t="s">
        <v>40</v>
      </c>
      <c r="C50" s="1170"/>
      <c r="D50" s="107"/>
      <c r="E50" s="1175" t="s">
        <v>41</v>
      </c>
      <c r="F50" s="1175"/>
      <c r="G50" s="1175"/>
      <c r="H50" s="1176"/>
      <c r="I50" s="333">
        <v>4731</v>
      </c>
      <c r="J50" s="334">
        <v>4889</v>
      </c>
      <c r="K50" s="334">
        <v>5201</v>
      </c>
      <c r="L50" s="334">
        <v>4905</v>
      </c>
      <c r="M50" s="335">
        <v>4242</v>
      </c>
    </row>
    <row r="51" spans="2:13" ht="27.75" customHeight="1" x14ac:dyDescent="0.2">
      <c r="B51" s="1171"/>
      <c r="C51" s="1172"/>
      <c r="D51" s="104"/>
      <c r="E51" s="1175" t="s">
        <v>42</v>
      </c>
      <c r="F51" s="1175"/>
      <c r="G51" s="1175"/>
      <c r="H51" s="1176"/>
      <c r="I51" s="333">
        <v>661</v>
      </c>
      <c r="J51" s="334">
        <v>595</v>
      </c>
      <c r="K51" s="334">
        <v>534</v>
      </c>
      <c r="L51" s="334">
        <v>478</v>
      </c>
      <c r="M51" s="335">
        <v>428</v>
      </c>
    </row>
    <row r="52" spans="2:13" ht="27.75" customHeight="1" x14ac:dyDescent="0.2">
      <c r="B52" s="1173"/>
      <c r="C52" s="1174"/>
      <c r="D52" s="104"/>
      <c r="E52" s="1175" t="s">
        <v>43</v>
      </c>
      <c r="F52" s="1175"/>
      <c r="G52" s="1175"/>
      <c r="H52" s="1176"/>
      <c r="I52" s="333">
        <v>11602</v>
      </c>
      <c r="J52" s="334">
        <v>11037</v>
      </c>
      <c r="K52" s="334">
        <v>10215</v>
      </c>
      <c r="L52" s="334">
        <v>9406</v>
      </c>
      <c r="M52" s="335">
        <v>8495</v>
      </c>
    </row>
    <row r="53" spans="2:13" ht="27.75" customHeight="1" thickBot="1" x14ac:dyDescent="0.25">
      <c r="B53" s="1177" t="s">
        <v>19</v>
      </c>
      <c r="C53" s="1178"/>
      <c r="D53" s="108"/>
      <c r="E53" s="1179" t="s">
        <v>44</v>
      </c>
      <c r="F53" s="1179"/>
      <c r="G53" s="1179"/>
      <c r="H53" s="1180"/>
      <c r="I53" s="336">
        <v>1058</v>
      </c>
      <c r="J53" s="337">
        <v>506</v>
      </c>
      <c r="K53" s="337">
        <v>-472</v>
      </c>
      <c r="L53" s="337">
        <v>-585</v>
      </c>
      <c r="M53" s="338">
        <v>68</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XgsPoiajnaX02ofe3cvmQXe2+1NFiVisvkOt4UnX+XBI2jCWMTFr2Sps/e43gy97Iq67pxVBihkryef8RqOrKg==" saltValue="2fe8zSbw/y6wNjnjP/ijO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8" scale="86"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41" zoomScale="70" zoomScaleNormal="70" zoomScaleSheetLayoutView="100" workbookViewId="0">
      <selection activeCell="C111" sqref="C111"/>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531</v>
      </c>
      <c r="G54" s="117" t="s">
        <v>532</v>
      </c>
      <c r="H54" s="118" t="s">
        <v>533</v>
      </c>
    </row>
    <row r="55" spans="2:8" ht="52.5" customHeight="1" x14ac:dyDescent="0.2">
      <c r="B55" s="119"/>
      <c r="C55" s="1196" t="s">
        <v>46</v>
      </c>
      <c r="D55" s="1196"/>
      <c r="E55" s="1197"/>
      <c r="F55" s="339">
        <v>2815</v>
      </c>
      <c r="G55" s="339">
        <v>2632</v>
      </c>
      <c r="H55" s="340">
        <v>2132</v>
      </c>
    </row>
    <row r="56" spans="2:8" ht="52.5" customHeight="1" x14ac:dyDescent="0.2">
      <c r="B56" s="120"/>
      <c r="C56" s="1198" t="s">
        <v>47</v>
      </c>
      <c r="D56" s="1198"/>
      <c r="E56" s="1199"/>
      <c r="F56" s="341">
        <v>588</v>
      </c>
      <c r="G56" s="341">
        <v>609</v>
      </c>
      <c r="H56" s="342">
        <v>625</v>
      </c>
    </row>
    <row r="57" spans="2:8" ht="53.25" customHeight="1" x14ac:dyDescent="0.2">
      <c r="B57" s="120"/>
      <c r="C57" s="1200" t="s">
        <v>48</v>
      </c>
      <c r="D57" s="1200"/>
      <c r="E57" s="1201"/>
      <c r="F57" s="343">
        <v>2607</v>
      </c>
      <c r="G57" s="343">
        <v>2462</v>
      </c>
      <c r="H57" s="344">
        <v>2186</v>
      </c>
    </row>
    <row r="58" spans="2:8" ht="45.75" customHeight="1" x14ac:dyDescent="0.2">
      <c r="B58" s="121"/>
      <c r="C58" s="1188" t="s">
        <v>563</v>
      </c>
      <c r="D58" s="1189"/>
      <c r="E58" s="1190"/>
      <c r="F58" s="345">
        <v>1099</v>
      </c>
      <c r="G58" s="345">
        <v>1099</v>
      </c>
      <c r="H58" s="346">
        <v>1099</v>
      </c>
    </row>
    <row r="59" spans="2:8" ht="45.75" customHeight="1" x14ac:dyDescent="0.2">
      <c r="B59" s="121"/>
      <c r="C59" s="1188" t="s">
        <v>564</v>
      </c>
      <c r="D59" s="1189"/>
      <c r="E59" s="1190"/>
      <c r="F59" s="345">
        <v>449</v>
      </c>
      <c r="G59" s="345">
        <v>386</v>
      </c>
      <c r="H59" s="346">
        <v>334</v>
      </c>
    </row>
    <row r="60" spans="2:8" ht="45.75" customHeight="1" x14ac:dyDescent="0.2">
      <c r="B60" s="121"/>
      <c r="C60" s="1188" t="s">
        <v>565</v>
      </c>
      <c r="D60" s="1189"/>
      <c r="E60" s="1190"/>
      <c r="F60" s="345">
        <v>395</v>
      </c>
      <c r="G60" s="345">
        <v>357</v>
      </c>
      <c r="H60" s="346">
        <v>315</v>
      </c>
    </row>
    <row r="61" spans="2:8" ht="45.75" customHeight="1" x14ac:dyDescent="0.2">
      <c r="B61" s="121"/>
      <c r="C61" s="1188" t="s">
        <v>566</v>
      </c>
      <c r="D61" s="1189"/>
      <c r="E61" s="1190"/>
      <c r="F61" s="345">
        <v>400</v>
      </c>
      <c r="G61" s="345">
        <v>351</v>
      </c>
      <c r="H61" s="346">
        <v>168</v>
      </c>
    </row>
    <row r="62" spans="2:8" ht="45.75" customHeight="1" thickBot="1" x14ac:dyDescent="0.25">
      <c r="B62" s="122"/>
      <c r="C62" s="1191" t="s">
        <v>567</v>
      </c>
      <c r="D62" s="1192"/>
      <c r="E62" s="1193"/>
      <c r="F62" s="347">
        <v>76</v>
      </c>
      <c r="G62" s="347">
        <v>76</v>
      </c>
      <c r="H62" s="348">
        <v>91</v>
      </c>
    </row>
    <row r="63" spans="2:8" ht="52.5" customHeight="1" thickBot="1" x14ac:dyDescent="0.25">
      <c r="B63" s="123"/>
      <c r="C63" s="1194" t="s">
        <v>49</v>
      </c>
      <c r="D63" s="1194"/>
      <c r="E63" s="1195"/>
      <c r="F63" s="349">
        <v>6010</v>
      </c>
      <c r="G63" s="349">
        <v>5704</v>
      </c>
      <c r="H63" s="350">
        <v>4943</v>
      </c>
    </row>
    <row r="64" spans="2:8" ht="13.2" x14ac:dyDescent="0.2"/>
  </sheetData>
  <sheetProtection algorithmName="SHA-512" hashValue="L4+a5Bl8GDSBeTE3mZqhYs7s1C8nJ+222DipgaAglzsB0o00Vq3z96cVFsgHtdHtRS0HaVbV2r3g5vq9ysukSg==" saltValue="Ae5APBMZrZJnAsCTsKhLU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E5E84-4BD5-47FA-95C0-678DCA9CF50E}">
  <sheetPr>
    <pageSetUpPr fitToPage="1"/>
  </sheetPr>
  <dimension ref="A1:DE85"/>
  <sheetViews>
    <sheetView showGridLines="0" zoomScale="70" zoomScaleNormal="70" zoomScaleSheetLayoutView="55" workbookViewId="0">
      <selection activeCell="AN65" sqref="AN65:DC69"/>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568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569</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570</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571</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529</v>
      </c>
      <c r="BQ50" s="1226"/>
      <c r="BR50" s="1226"/>
      <c r="BS50" s="1226"/>
      <c r="BT50" s="1226"/>
      <c r="BU50" s="1226"/>
      <c r="BV50" s="1226"/>
      <c r="BW50" s="1226"/>
      <c r="BX50" s="1226" t="s">
        <v>530</v>
      </c>
      <c r="BY50" s="1226"/>
      <c r="BZ50" s="1226"/>
      <c r="CA50" s="1226"/>
      <c r="CB50" s="1226"/>
      <c r="CC50" s="1226"/>
      <c r="CD50" s="1226"/>
      <c r="CE50" s="1226"/>
      <c r="CF50" s="1226" t="s">
        <v>531</v>
      </c>
      <c r="CG50" s="1226"/>
      <c r="CH50" s="1226"/>
      <c r="CI50" s="1226"/>
      <c r="CJ50" s="1226"/>
      <c r="CK50" s="1226"/>
      <c r="CL50" s="1226"/>
      <c r="CM50" s="1226"/>
      <c r="CN50" s="1226" t="s">
        <v>532</v>
      </c>
      <c r="CO50" s="1226"/>
      <c r="CP50" s="1226"/>
      <c r="CQ50" s="1226"/>
      <c r="CR50" s="1226"/>
      <c r="CS50" s="1226"/>
      <c r="CT50" s="1226"/>
      <c r="CU50" s="1226"/>
      <c r="CV50" s="1226" t="s">
        <v>533</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572</v>
      </c>
      <c r="AO51" s="1230"/>
      <c r="AP51" s="1230"/>
      <c r="AQ51" s="1230"/>
      <c r="AR51" s="1230"/>
      <c r="AS51" s="1230"/>
      <c r="AT51" s="1230"/>
      <c r="AU51" s="1230"/>
      <c r="AV51" s="1230"/>
      <c r="AW51" s="1230"/>
      <c r="AX51" s="1230"/>
      <c r="AY51" s="1230"/>
      <c r="AZ51" s="1230"/>
      <c r="BA51" s="1230"/>
      <c r="BB51" s="1230" t="s">
        <v>573</v>
      </c>
      <c r="BC51" s="1230"/>
      <c r="BD51" s="1230"/>
      <c r="BE51" s="1230"/>
      <c r="BF51" s="1230"/>
      <c r="BG51" s="1230"/>
      <c r="BH51" s="1230"/>
      <c r="BI51" s="1230"/>
      <c r="BJ51" s="1230"/>
      <c r="BK51" s="1230"/>
      <c r="BL51" s="1230"/>
      <c r="BM51" s="1230"/>
      <c r="BN51" s="1230"/>
      <c r="BO51" s="1230"/>
      <c r="BP51" s="1231">
        <v>18.899999999999999</v>
      </c>
      <c r="BQ51" s="1231"/>
      <c r="BR51" s="1231"/>
      <c r="BS51" s="1231"/>
      <c r="BT51" s="1231"/>
      <c r="BU51" s="1231"/>
      <c r="BV51" s="1231"/>
      <c r="BW51" s="1231"/>
      <c r="BX51" s="1231">
        <v>8.6999999999999993</v>
      </c>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v>1.1000000000000001</v>
      </c>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574</v>
      </c>
      <c r="BC53" s="1230"/>
      <c r="BD53" s="1230"/>
      <c r="BE53" s="1230"/>
      <c r="BF53" s="1230"/>
      <c r="BG53" s="1230"/>
      <c r="BH53" s="1230"/>
      <c r="BI53" s="1230"/>
      <c r="BJ53" s="1230"/>
      <c r="BK53" s="1230"/>
      <c r="BL53" s="1230"/>
      <c r="BM53" s="1230"/>
      <c r="BN53" s="1230"/>
      <c r="BO53" s="1230"/>
      <c r="BP53" s="1231">
        <v>68.7</v>
      </c>
      <c r="BQ53" s="1231"/>
      <c r="BR53" s="1231"/>
      <c r="BS53" s="1231"/>
      <c r="BT53" s="1231"/>
      <c r="BU53" s="1231"/>
      <c r="BV53" s="1231"/>
      <c r="BW53" s="1231"/>
      <c r="BX53" s="1231">
        <v>70.099999999999994</v>
      </c>
      <c r="BY53" s="1231"/>
      <c r="BZ53" s="1231"/>
      <c r="CA53" s="1231"/>
      <c r="CB53" s="1231"/>
      <c r="CC53" s="1231"/>
      <c r="CD53" s="1231"/>
      <c r="CE53" s="1231"/>
      <c r="CF53" s="1231">
        <v>71.599999999999994</v>
      </c>
      <c r="CG53" s="1231"/>
      <c r="CH53" s="1231"/>
      <c r="CI53" s="1231"/>
      <c r="CJ53" s="1231"/>
      <c r="CK53" s="1231"/>
      <c r="CL53" s="1231"/>
      <c r="CM53" s="1231"/>
      <c r="CN53" s="1231">
        <v>73.2</v>
      </c>
      <c r="CO53" s="1231"/>
      <c r="CP53" s="1231"/>
      <c r="CQ53" s="1231"/>
      <c r="CR53" s="1231"/>
      <c r="CS53" s="1231"/>
      <c r="CT53" s="1231"/>
      <c r="CU53" s="1231"/>
      <c r="CV53" s="1231">
        <v>74.7</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575</v>
      </c>
      <c r="AO55" s="1226"/>
      <c r="AP55" s="1226"/>
      <c r="AQ55" s="1226"/>
      <c r="AR55" s="1226"/>
      <c r="AS55" s="1226"/>
      <c r="AT55" s="1226"/>
      <c r="AU55" s="1226"/>
      <c r="AV55" s="1226"/>
      <c r="AW55" s="1226"/>
      <c r="AX55" s="1226"/>
      <c r="AY55" s="1226"/>
      <c r="AZ55" s="1226"/>
      <c r="BA55" s="1226"/>
      <c r="BB55" s="1230" t="s">
        <v>573</v>
      </c>
      <c r="BC55" s="1230"/>
      <c r="BD55" s="1230"/>
      <c r="BE55" s="1230"/>
      <c r="BF55" s="1230"/>
      <c r="BG55" s="1230"/>
      <c r="BH55" s="1230"/>
      <c r="BI55" s="1230"/>
      <c r="BJ55" s="1230"/>
      <c r="BK55" s="1230"/>
      <c r="BL55" s="1230"/>
      <c r="BM55" s="1230"/>
      <c r="BN55" s="1230"/>
      <c r="BO55" s="1230"/>
      <c r="BP55" s="1231">
        <v>10.199999999999999</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574</v>
      </c>
      <c r="BC57" s="1230"/>
      <c r="BD57" s="1230"/>
      <c r="BE57" s="1230"/>
      <c r="BF57" s="1230"/>
      <c r="BG57" s="1230"/>
      <c r="BH57" s="1230"/>
      <c r="BI57" s="1230"/>
      <c r="BJ57" s="1230"/>
      <c r="BK57" s="1230"/>
      <c r="BL57" s="1230"/>
      <c r="BM57" s="1230"/>
      <c r="BN57" s="1230"/>
      <c r="BO57" s="1230"/>
      <c r="BP57" s="1231">
        <v>61.1</v>
      </c>
      <c r="BQ57" s="1231"/>
      <c r="BR57" s="1231"/>
      <c r="BS57" s="1231"/>
      <c r="BT57" s="1231"/>
      <c r="BU57" s="1231"/>
      <c r="BV57" s="1231"/>
      <c r="BW57" s="1231"/>
      <c r="BX57" s="1231">
        <v>64.3</v>
      </c>
      <c r="BY57" s="1231"/>
      <c r="BZ57" s="1231"/>
      <c r="CA57" s="1231"/>
      <c r="CB57" s="1231"/>
      <c r="CC57" s="1231"/>
      <c r="CD57" s="1231"/>
      <c r="CE57" s="1231"/>
      <c r="CF57" s="1231">
        <v>65.7</v>
      </c>
      <c r="CG57" s="1231"/>
      <c r="CH57" s="1231"/>
      <c r="CI57" s="1231"/>
      <c r="CJ57" s="1231"/>
      <c r="CK57" s="1231"/>
      <c r="CL57" s="1231"/>
      <c r="CM57" s="1231"/>
      <c r="CN57" s="1231">
        <v>67</v>
      </c>
      <c r="CO57" s="1231"/>
      <c r="CP57" s="1231"/>
      <c r="CQ57" s="1231"/>
      <c r="CR57" s="1231"/>
      <c r="CS57" s="1231"/>
      <c r="CT57" s="1231"/>
      <c r="CU57" s="1231"/>
      <c r="CV57" s="1231">
        <v>67.599999999999994</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576</v>
      </c>
    </row>
    <row r="64" spans="1:109" ht="13.2" x14ac:dyDescent="0.2">
      <c r="B64" s="247"/>
      <c r="G64" s="1208"/>
      <c r="I64" s="1240"/>
      <c r="J64" s="1240"/>
      <c r="K64" s="1240"/>
      <c r="L64" s="1240"/>
      <c r="M64" s="1240"/>
      <c r="N64" s="1241"/>
      <c r="AM64" s="1208"/>
      <c r="AN64" s="1208" t="s">
        <v>569</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10" t="s">
        <v>577</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5"/>
      <c r="I71" s="1246"/>
      <c r="J71" s="1243"/>
      <c r="K71" s="1243"/>
      <c r="L71" s="1244"/>
      <c r="M71" s="1243"/>
      <c r="N71" s="1244"/>
      <c r="AM71" s="1245"/>
      <c r="AN71" s="243" t="s">
        <v>571</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529</v>
      </c>
      <c r="BQ72" s="1226"/>
      <c r="BR72" s="1226"/>
      <c r="BS72" s="1226"/>
      <c r="BT72" s="1226"/>
      <c r="BU72" s="1226"/>
      <c r="BV72" s="1226"/>
      <c r="BW72" s="1226"/>
      <c r="BX72" s="1226" t="s">
        <v>530</v>
      </c>
      <c r="BY72" s="1226"/>
      <c r="BZ72" s="1226"/>
      <c r="CA72" s="1226"/>
      <c r="CB72" s="1226"/>
      <c r="CC72" s="1226"/>
      <c r="CD72" s="1226"/>
      <c r="CE72" s="1226"/>
      <c r="CF72" s="1226" t="s">
        <v>531</v>
      </c>
      <c r="CG72" s="1226"/>
      <c r="CH72" s="1226"/>
      <c r="CI72" s="1226"/>
      <c r="CJ72" s="1226"/>
      <c r="CK72" s="1226"/>
      <c r="CL72" s="1226"/>
      <c r="CM72" s="1226"/>
      <c r="CN72" s="1226" t="s">
        <v>532</v>
      </c>
      <c r="CO72" s="1226"/>
      <c r="CP72" s="1226"/>
      <c r="CQ72" s="1226"/>
      <c r="CR72" s="1226"/>
      <c r="CS72" s="1226"/>
      <c r="CT72" s="1226"/>
      <c r="CU72" s="1226"/>
      <c r="CV72" s="1226" t="s">
        <v>533</v>
      </c>
      <c r="CW72" s="1226"/>
      <c r="CX72" s="1226"/>
      <c r="CY72" s="1226"/>
      <c r="CZ72" s="1226"/>
      <c r="DA72" s="1226"/>
      <c r="DB72" s="1226"/>
      <c r="DC72" s="1226"/>
    </row>
    <row r="73" spans="2:107" ht="13.2" x14ac:dyDescent="0.2">
      <c r="B73" s="247"/>
      <c r="G73" s="1227"/>
      <c r="H73" s="1227"/>
      <c r="I73" s="1227"/>
      <c r="J73" s="1227"/>
      <c r="K73" s="1247"/>
      <c r="L73" s="1247"/>
      <c r="M73" s="1247"/>
      <c r="N73" s="1247"/>
      <c r="AM73" s="1219"/>
      <c r="AN73" s="1230" t="s">
        <v>572</v>
      </c>
      <c r="AO73" s="1230"/>
      <c r="AP73" s="1230"/>
      <c r="AQ73" s="1230"/>
      <c r="AR73" s="1230"/>
      <c r="AS73" s="1230"/>
      <c r="AT73" s="1230"/>
      <c r="AU73" s="1230"/>
      <c r="AV73" s="1230"/>
      <c r="AW73" s="1230"/>
      <c r="AX73" s="1230"/>
      <c r="AY73" s="1230"/>
      <c r="AZ73" s="1230"/>
      <c r="BA73" s="1230"/>
      <c r="BB73" s="1230" t="s">
        <v>573</v>
      </c>
      <c r="BC73" s="1230"/>
      <c r="BD73" s="1230"/>
      <c r="BE73" s="1230"/>
      <c r="BF73" s="1230"/>
      <c r="BG73" s="1230"/>
      <c r="BH73" s="1230"/>
      <c r="BI73" s="1230"/>
      <c r="BJ73" s="1230"/>
      <c r="BK73" s="1230"/>
      <c r="BL73" s="1230"/>
      <c r="BM73" s="1230"/>
      <c r="BN73" s="1230"/>
      <c r="BO73" s="1230"/>
      <c r="BP73" s="1231">
        <v>18.899999999999999</v>
      </c>
      <c r="BQ73" s="1231"/>
      <c r="BR73" s="1231"/>
      <c r="BS73" s="1231"/>
      <c r="BT73" s="1231"/>
      <c r="BU73" s="1231"/>
      <c r="BV73" s="1231"/>
      <c r="BW73" s="1231"/>
      <c r="BX73" s="1231">
        <v>8.6999999999999993</v>
      </c>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v>1.1000000000000001</v>
      </c>
      <c r="CW73" s="1231"/>
      <c r="CX73" s="1231"/>
      <c r="CY73" s="1231"/>
      <c r="CZ73" s="1231"/>
      <c r="DA73" s="1231"/>
      <c r="DB73" s="1231"/>
      <c r="DC73" s="1231"/>
    </row>
    <row r="74" spans="2:107" ht="13.2"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578</v>
      </c>
      <c r="BC75" s="1230"/>
      <c r="BD75" s="1230"/>
      <c r="BE75" s="1230"/>
      <c r="BF75" s="1230"/>
      <c r="BG75" s="1230"/>
      <c r="BH75" s="1230"/>
      <c r="BI75" s="1230"/>
      <c r="BJ75" s="1230"/>
      <c r="BK75" s="1230"/>
      <c r="BL75" s="1230"/>
      <c r="BM75" s="1230"/>
      <c r="BN75" s="1230"/>
      <c r="BO75" s="1230"/>
      <c r="BP75" s="1231">
        <v>12.2</v>
      </c>
      <c r="BQ75" s="1231"/>
      <c r="BR75" s="1231"/>
      <c r="BS75" s="1231"/>
      <c r="BT75" s="1231"/>
      <c r="BU75" s="1231"/>
      <c r="BV75" s="1231"/>
      <c r="BW75" s="1231"/>
      <c r="BX75" s="1231">
        <v>11.6</v>
      </c>
      <c r="BY75" s="1231"/>
      <c r="BZ75" s="1231"/>
      <c r="CA75" s="1231"/>
      <c r="CB75" s="1231"/>
      <c r="CC75" s="1231"/>
      <c r="CD75" s="1231"/>
      <c r="CE75" s="1231"/>
      <c r="CF75" s="1231">
        <v>11.4</v>
      </c>
      <c r="CG75" s="1231"/>
      <c r="CH75" s="1231"/>
      <c r="CI75" s="1231"/>
      <c r="CJ75" s="1231"/>
      <c r="CK75" s="1231"/>
      <c r="CL75" s="1231"/>
      <c r="CM75" s="1231"/>
      <c r="CN75" s="1231">
        <v>11.5</v>
      </c>
      <c r="CO75" s="1231"/>
      <c r="CP75" s="1231"/>
      <c r="CQ75" s="1231"/>
      <c r="CR75" s="1231"/>
      <c r="CS75" s="1231"/>
      <c r="CT75" s="1231"/>
      <c r="CU75" s="1231"/>
      <c r="CV75" s="1231">
        <v>11.4</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7"/>
      <c r="L77" s="1247"/>
      <c r="M77" s="1247"/>
      <c r="N77" s="1247"/>
      <c r="AN77" s="1226" t="s">
        <v>575</v>
      </c>
      <c r="AO77" s="1226"/>
      <c r="AP77" s="1226"/>
      <c r="AQ77" s="1226"/>
      <c r="AR77" s="1226"/>
      <c r="AS77" s="1226"/>
      <c r="AT77" s="1226"/>
      <c r="AU77" s="1226"/>
      <c r="AV77" s="1226"/>
      <c r="AW77" s="1226"/>
      <c r="AX77" s="1226"/>
      <c r="AY77" s="1226"/>
      <c r="AZ77" s="1226"/>
      <c r="BA77" s="1226"/>
      <c r="BB77" s="1230" t="s">
        <v>573</v>
      </c>
      <c r="BC77" s="1230"/>
      <c r="BD77" s="1230"/>
      <c r="BE77" s="1230"/>
      <c r="BF77" s="1230"/>
      <c r="BG77" s="1230"/>
      <c r="BH77" s="1230"/>
      <c r="BI77" s="1230"/>
      <c r="BJ77" s="1230"/>
      <c r="BK77" s="1230"/>
      <c r="BL77" s="1230"/>
      <c r="BM77" s="1230"/>
      <c r="BN77" s="1230"/>
      <c r="BO77" s="1230"/>
      <c r="BP77" s="1231">
        <v>10.199999999999999</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2"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578</v>
      </c>
      <c r="BC79" s="1230"/>
      <c r="BD79" s="1230"/>
      <c r="BE79" s="1230"/>
      <c r="BF79" s="1230"/>
      <c r="BG79" s="1230"/>
      <c r="BH79" s="1230"/>
      <c r="BI79" s="1230"/>
      <c r="BJ79" s="1230"/>
      <c r="BK79" s="1230"/>
      <c r="BL79" s="1230"/>
      <c r="BM79" s="1230"/>
      <c r="BN79" s="1230"/>
      <c r="BO79" s="1230"/>
      <c r="BP79" s="1231">
        <v>8.6999999999999993</v>
      </c>
      <c r="BQ79" s="1231"/>
      <c r="BR79" s="1231"/>
      <c r="BS79" s="1231"/>
      <c r="BT79" s="1231"/>
      <c r="BU79" s="1231"/>
      <c r="BV79" s="1231"/>
      <c r="BW79" s="1231"/>
      <c r="BX79" s="1231">
        <v>8</v>
      </c>
      <c r="BY79" s="1231"/>
      <c r="BZ79" s="1231"/>
      <c r="CA79" s="1231"/>
      <c r="CB79" s="1231"/>
      <c r="CC79" s="1231"/>
      <c r="CD79" s="1231"/>
      <c r="CE79" s="1231"/>
      <c r="CF79" s="1231">
        <v>8.1</v>
      </c>
      <c r="CG79" s="1231"/>
      <c r="CH79" s="1231"/>
      <c r="CI79" s="1231"/>
      <c r="CJ79" s="1231"/>
      <c r="CK79" s="1231"/>
      <c r="CL79" s="1231"/>
      <c r="CM79" s="1231"/>
      <c r="CN79" s="1231">
        <v>8.1</v>
      </c>
      <c r="CO79" s="1231"/>
      <c r="CP79" s="1231"/>
      <c r="CQ79" s="1231"/>
      <c r="CR79" s="1231"/>
      <c r="CS79" s="1231"/>
      <c r="CT79" s="1231"/>
      <c r="CU79" s="1231"/>
      <c r="CV79" s="1231">
        <v>8</v>
      </c>
      <c r="CW79" s="1231"/>
      <c r="CX79" s="1231"/>
      <c r="CY79" s="1231"/>
      <c r="CZ79" s="1231"/>
      <c r="DA79" s="1231"/>
      <c r="DB79" s="1231"/>
      <c r="DC79" s="1231"/>
    </row>
    <row r="80" spans="2:107" ht="13.2"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fjd7OgwlN7cI12Re7FGQq7PL/wKLk4i6AFNxajEmHN9xQJQlz4Mg4W1yJRgfeDcRGsbcAFSf49BYl+uCUUUarg==" saltValue="fg8GhG3/bnaAeiwyIT8f+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66E07-86E3-4AFF-B07C-8E60A7193456}">
  <sheetPr>
    <pageSetUpPr fitToPage="1"/>
  </sheetPr>
  <dimension ref="A1:DR125"/>
  <sheetViews>
    <sheetView showGridLines="0" topLeftCell="D1" zoomScale="70" zoomScaleNormal="70" zoomScaleSheetLayoutView="70" workbookViewId="0">
      <selection activeCell="AN65" sqref="AN65:DC69"/>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AYDcpn/PFk5Qc+7i1pp1sBNlK/88Zz2F4xaO3z7OHu9gMWRD3MPMa4+hHJbaY1DPO99DUkMnRAQn1+r4eSMaAg==" saltValue="+aou+XbYrUAbSO6hqHAquw=="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F9BAA-2878-480A-9599-4F95891A1313}">
  <sheetPr>
    <pageSetUpPr fitToPage="1"/>
  </sheetPr>
  <dimension ref="A1:DR125"/>
  <sheetViews>
    <sheetView showGridLines="0" zoomScale="70" zoomScaleNormal="70" zoomScaleSheetLayoutView="55" workbookViewId="0">
      <selection activeCell="AN65" sqref="AN65:DC69"/>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InL8M028RCMuPqphDzT63JOPRMT84PSQwBGGMnsTW2SeON3Ge+RHgi8sJHHQY8q8VlwjIAKhPUDqKa4/YX0y9Q==" saltValue="JZm8HQVzRTNmgaGx3MFmpw=="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528</v>
      </c>
      <c r="G2" s="137"/>
      <c r="H2" s="138"/>
    </row>
    <row r="3" spans="1:8" x14ac:dyDescent="0.2">
      <c r="A3" s="134" t="s">
        <v>521</v>
      </c>
      <c r="B3" s="139"/>
      <c r="C3" s="140"/>
      <c r="D3" s="141">
        <v>69326</v>
      </c>
      <c r="E3" s="142"/>
      <c r="F3" s="143">
        <v>125418</v>
      </c>
      <c r="G3" s="144"/>
      <c r="H3" s="145"/>
    </row>
    <row r="4" spans="1:8" x14ac:dyDescent="0.2">
      <c r="A4" s="146"/>
      <c r="B4" s="147"/>
      <c r="C4" s="148"/>
      <c r="D4" s="149">
        <v>40055</v>
      </c>
      <c r="E4" s="150"/>
      <c r="F4" s="151">
        <v>60445</v>
      </c>
      <c r="G4" s="152"/>
      <c r="H4" s="153"/>
    </row>
    <row r="5" spans="1:8" x14ac:dyDescent="0.2">
      <c r="A5" s="134" t="s">
        <v>523</v>
      </c>
      <c r="B5" s="139"/>
      <c r="C5" s="140"/>
      <c r="D5" s="141">
        <v>80439</v>
      </c>
      <c r="E5" s="142"/>
      <c r="F5" s="143">
        <v>74568</v>
      </c>
      <c r="G5" s="144"/>
      <c r="H5" s="145"/>
    </row>
    <row r="6" spans="1:8" x14ac:dyDescent="0.2">
      <c r="A6" s="146"/>
      <c r="B6" s="147"/>
      <c r="C6" s="148"/>
      <c r="D6" s="149">
        <v>46976</v>
      </c>
      <c r="E6" s="150"/>
      <c r="F6" s="151">
        <v>42558</v>
      </c>
      <c r="G6" s="152"/>
      <c r="H6" s="153"/>
    </row>
    <row r="7" spans="1:8" x14ac:dyDescent="0.2">
      <c r="A7" s="134" t="s">
        <v>524</v>
      </c>
      <c r="B7" s="139"/>
      <c r="C7" s="140"/>
      <c r="D7" s="141">
        <v>58237</v>
      </c>
      <c r="E7" s="142"/>
      <c r="F7" s="143">
        <v>73693</v>
      </c>
      <c r="G7" s="144"/>
      <c r="H7" s="145"/>
    </row>
    <row r="8" spans="1:8" x14ac:dyDescent="0.2">
      <c r="A8" s="146"/>
      <c r="B8" s="147"/>
      <c r="C8" s="148"/>
      <c r="D8" s="149">
        <v>18955</v>
      </c>
      <c r="E8" s="150"/>
      <c r="F8" s="151">
        <v>44203</v>
      </c>
      <c r="G8" s="152"/>
      <c r="H8" s="153"/>
    </row>
    <row r="9" spans="1:8" x14ac:dyDescent="0.2">
      <c r="A9" s="134" t="s">
        <v>525</v>
      </c>
      <c r="B9" s="139"/>
      <c r="C9" s="140"/>
      <c r="D9" s="141">
        <v>60465</v>
      </c>
      <c r="E9" s="142"/>
      <c r="F9" s="143">
        <v>79401</v>
      </c>
      <c r="G9" s="144"/>
      <c r="H9" s="145"/>
    </row>
    <row r="10" spans="1:8" x14ac:dyDescent="0.2">
      <c r="A10" s="146"/>
      <c r="B10" s="147"/>
      <c r="C10" s="148"/>
      <c r="D10" s="149">
        <v>28306</v>
      </c>
      <c r="E10" s="150"/>
      <c r="F10" s="151">
        <v>49347</v>
      </c>
      <c r="G10" s="152"/>
      <c r="H10" s="153"/>
    </row>
    <row r="11" spans="1:8" x14ac:dyDescent="0.2">
      <c r="A11" s="134" t="s">
        <v>526</v>
      </c>
      <c r="B11" s="139"/>
      <c r="C11" s="140"/>
      <c r="D11" s="141">
        <v>71190</v>
      </c>
      <c r="E11" s="142"/>
      <c r="F11" s="143">
        <v>87379</v>
      </c>
      <c r="G11" s="144"/>
      <c r="H11" s="145"/>
    </row>
    <row r="12" spans="1:8" x14ac:dyDescent="0.2">
      <c r="A12" s="146"/>
      <c r="B12" s="147"/>
      <c r="C12" s="154"/>
      <c r="D12" s="149">
        <v>38894</v>
      </c>
      <c r="E12" s="150"/>
      <c r="F12" s="151">
        <v>55855</v>
      </c>
      <c r="G12" s="152"/>
      <c r="H12" s="153"/>
    </row>
    <row r="13" spans="1:8" x14ac:dyDescent="0.2">
      <c r="A13" s="134"/>
      <c r="B13" s="139"/>
      <c r="C13" s="140"/>
      <c r="D13" s="141">
        <v>67931</v>
      </c>
      <c r="E13" s="142"/>
      <c r="F13" s="143">
        <v>88092</v>
      </c>
      <c r="G13" s="155"/>
      <c r="H13" s="145"/>
    </row>
    <row r="14" spans="1:8" x14ac:dyDescent="0.2">
      <c r="A14" s="146"/>
      <c r="B14" s="147"/>
      <c r="C14" s="148"/>
      <c r="D14" s="149">
        <v>34637</v>
      </c>
      <c r="E14" s="150"/>
      <c r="F14" s="151">
        <v>50482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7.37</v>
      </c>
      <c r="C19" s="156">
        <f>ROUND(VALUE(SUBSTITUTE(実質収支比率等に係る経年分析!G$48,"▲","-")),2)</f>
        <v>7.97</v>
      </c>
      <c r="D19" s="156">
        <f>ROUND(VALUE(SUBSTITUTE(実質収支比率等に係る経年分析!H$48,"▲","-")),2)</f>
        <v>1.01</v>
      </c>
      <c r="E19" s="156">
        <f>ROUND(VALUE(SUBSTITUTE(実質収支比率等に係る経年分析!I$48,"▲","-")),2)</f>
        <v>0.46</v>
      </c>
      <c r="F19" s="156">
        <f>ROUND(VALUE(SUBSTITUTE(実質収支比率等に係る経年分析!J$48,"▲","-")),2)</f>
        <v>1.75</v>
      </c>
    </row>
    <row r="20" spans="1:11" x14ac:dyDescent="0.2">
      <c r="A20" s="156" t="s">
        <v>53</v>
      </c>
      <c r="B20" s="156">
        <f>ROUND(VALUE(SUBSTITUTE(実質収支比率等に係る経年分析!F$47,"▲","-")),2)</f>
        <v>32.57</v>
      </c>
      <c r="C20" s="156">
        <f>ROUND(VALUE(SUBSTITUTE(実質収支比率等に係る経年分析!G$47,"▲","-")),2)</f>
        <v>35.369999999999997</v>
      </c>
      <c r="D20" s="156">
        <f>ROUND(VALUE(SUBSTITUTE(実質収支比率等に係る経年分析!H$47,"▲","-")),2)</f>
        <v>40.98</v>
      </c>
      <c r="E20" s="156">
        <f>ROUND(VALUE(SUBSTITUTE(実質収支比率等に係る経年分析!I$47,"▲","-")),2)</f>
        <v>38.43</v>
      </c>
      <c r="F20" s="156">
        <f>ROUND(VALUE(SUBSTITUTE(実質収支比率等に係る経年分析!J$47,"▲","-")),2)</f>
        <v>30.82</v>
      </c>
    </row>
    <row r="21" spans="1:11" x14ac:dyDescent="0.2">
      <c r="A21" s="156" t="s">
        <v>54</v>
      </c>
      <c r="B21" s="156">
        <f>IF(ISNUMBER(VALUE(SUBSTITUTE(実質収支比率等に係る経年分析!F$49,"▲","-"))),ROUND(VALUE(SUBSTITUTE(実質収支比率等に係る経年分析!F$49,"▲","-")),2),NA())</f>
        <v>6.95</v>
      </c>
      <c r="C21" s="156">
        <f>IF(ISNUMBER(VALUE(SUBSTITUTE(実質収支比率等に係る経年分析!G$49,"▲","-"))),ROUND(VALUE(SUBSTITUTE(実質収支比率等に係る経年分析!G$49,"▲","-")),2),NA())</f>
        <v>4.6399999999999997</v>
      </c>
      <c r="D21" s="156">
        <f>IF(ISNUMBER(VALUE(SUBSTITUTE(実質収支比率等に係る経年分析!H$49,"▲","-"))),ROUND(VALUE(SUBSTITUTE(実質収支比率等に係る経年分析!H$49,"▲","-")),2),NA())</f>
        <v>-2.85</v>
      </c>
      <c r="E21" s="156">
        <f>IF(ISNUMBER(VALUE(SUBSTITUTE(実質収支比率等に係る経年分析!I$49,"▲","-"))),ROUND(VALUE(SUBSTITUTE(実質収支比率等に係る経年分析!I$49,"▲","-")),2),NA())</f>
        <v>-3.22</v>
      </c>
      <c r="F21" s="156">
        <f>IF(ISNUMBER(VALUE(SUBSTITUTE(実質収支比率等に係る経年分析!J$49,"▲","-"))),ROUND(VALUE(SUBSTITUTE(実質収支比率等に係る経年分析!J$49,"▲","-")),2),NA())</f>
        <v>-5.94</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7.38</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7.96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0.46</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生活排水処理事業特別会計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0.03</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0.03</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0.02</v>
      </c>
    </row>
    <row r="31" spans="1:11" x14ac:dyDescent="0.2">
      <c r="A31" s="157" t="str">
        <f>IF(連結実質赤字比率に係る赤字・黒字の構成分析!C$39="",NA(),連結実質赤字比率に係る赤字・黒字の構成分析!C$39)</f>
        <v>国民健康保険診療施設特別会計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0.08</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0.09</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7.0000000000000007E-2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0.08</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v>
      </c>
    </row>
    <row r="32" spans="1:11" x14ac:dyDescent="0.2">
      <c r="A32" s="157" t="str">
        <f>IF(連結実質赤字比率に係る赤字・黒字の構成分析!C$38="",NA(),連結実質赤字比率に係る赤字・黒字の構成分析!C$38)</f>
        <v>農業集落排水事業特別会計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0.14000000000000001</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0.25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0.28000000000000003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0.68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1.34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1.01</v>
      </c>
    </row>
    <row r="34" spans="1:16" x14ac:dyDescent="0.2">
      <c r="A34" s="157" t="str">
        <f>IF(連結実質赤字比率に係る赤字・黒字の構成分析!C$36="",NA(),連結実質赤字比率に係る赤字・黒字の構成分析!C$36)</f>
        <v>公共下水道事業特別会計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0.08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0.05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0.06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0.14000000000000001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1.32</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12.35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11.55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11.37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11.81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11.14</v>
      </c>
    </row>
    <row r="36" spans="1:16" x14ac:dyDescent="0.2">
      <c r="A36" s="157" t="str">
        <f>IF(連結実質赤字比率に係る赤字・黒字の構成分析!C$34="",NA(),連結実質赤字比率に係る赤字・黒字の構成分析!C$34)</f>
        <v>国民健康保険種市病院事業会計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12.07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12.62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14.61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13.64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11.89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1398</v>
      </c>
      <c r="E42" s="158"/>
      <c r="F42" s="158"/>
      <c r="G42" s="158">
        <f>'実質公債費比率（分子）の構造'!L$52</f>
        <v>1408</v>
      </c>
      <c r="H42" s="158"/>
      <c r="I42" s="158"/>
      <c r="J42" s="158">
        <f>'実質公債費比率（分子）の構造'!M$52</f>
        <v>1372</v>
      </c>
      <c r="K42" s="158"/>
      <c r="L42" s="158"/>
      <c r="M42" s="158">
        <f>'実質公債費比率（分子）の構造'!N$52</f>
        <v>1289</v>
      </c>
      <c r="N42" s="158"/>
      <c r="O42" s="158"/>
      <c r="P42" s="158">
        <f>'実質公債費比率（分子）の構造'!O$52</f>
        <v>1241</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v>
      </c>
      <c r="C44" s="158"/>
      <c r="D44" s="158"/>
      <c r="E44" s="158">
        <f>'実質公債費比率（分子）の構造'!L$50</f>
        <v>2</v>
      </c>
      <c r="F44" s="158"/>
      <c r="G44" s="158"/>
      <c r="H44" s="158">
        <f>'実質公債費比率（分子）の構造'!M$50</f>
        <v>2</v>
      </c>
      <c r="I44" s="158"/>
      <c r="J44" s="158"/>
      <c r="K44" s="158">
        <f>'実質公債費比率（分子）の構造'!N$50</f>
        <v>2</v>
      </c>
      <c r="L44" s="158"/>
      <c r="M44" s="158"/>
      <c r="N44" s="158">
        <f>'実質公債費比率（分子）の構造'!O$50</f>
        <v>2</v>
      </c>
      <c r="O44" s="158"/>
      <c r="P44" s="158"/>
    </row>
    <row r="45" spans="1:16" x14ac:dyDescent="0.2">
      <c r="A45" s="158" t="s">
        <v>63</v>
      </c>
      <c r="B45" s="158">
        <f>'実質公債費比率（分子）の構造'!K$49</f>
        <v>0</v>
      </c>
      <c r="C45" s="158"/>
      <c r="D45" s="158"/>
      <c r="E45" s="158" t="str">
        <f>'実質公債費比率（分子）の構造'!L$49</f>
        <v>-</v>
      </c>
      <c r="F45" s="158"/>
      <c r="G45" s="158"/>
      <c r="H45" s="158">
        <f>'実質公債費比率（分子）の構造'!M$49</f>
        <v>0</v>
      </c>
      <c r="I45" s="158"/>
      <c r="J45" s="158"/>
      <c r="K45" s="158">
        <f>'実質公債費比率（分子）の構造'!N$49</f>
        <v>0</v>
      </c>
      <c r="L45" s="158"/>
      <c r="M45" s="158"/>
      <c r="N45" s="158">
        <f>'実質公債費比率（分子）の構造'!O$49</f>
        <v>0</v>
      </c>
      <c r="O45" s="158"/>
      <c r="P45" s="158"/>
    </row>
    <row r="46" spans="1:16" x14ac:dyDescent="0.2">
      <c r="A46" s="158" t="s">
        <v>64</v>
      </c>
      <c r="B46" s="158">
        <f>'実質公債費比率（分子）の構造'!K$48</f>
        <v>440</v>
      </c>
      <c r="C46" s="158"/>
      <c r="D46" s="158"/>
      <c r="E46" s="158">
        <f>'実質公債費比率（分子）の構造'!L$48</f>
        <v>424</v>
      </c>
      <c r="F46" s="158"/>
      <c r="G46" s="158"/>
      <c r="H46" s="158">
        <f>'実質公債費比率（分子）の構造'!M$48</f>
        <v>425</v>
      </c>
      <c r="I46" s="158"/>
      <c r="J46" s="158"/>
      <c r="K46" s="158">
        <f>'実質公債費比率（分子）の構造'!N$48</f>
        <v>411</v>
      </c>
      <c r="L46" s="158"/>
      <c r="M46" s="158"/>
      <c r="N46" s="158">
        <f>'実質公債費比率（分子）の構造'!O$48</f>
        <v>401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1562</v>
      </c>
      <c r="C49" s="158"/>
      <c r="D49" s="158"/>
      <c r="E49" s="158">
        <f>'実質公債費比率（分子）の構造'!L$45</f>
        <v>1611</v>
      </c>
      <c r="F49" s="158"/>
      <c r="G49" s="158"/>
      <c r="H49" s="158">
        <f>'実質公債費比率（分子）の構造'!M$45</f>
        <v>1647</v>
      </c>
      <c r="I49" s="158"/>
      <c r="J49" s="158"/>
      <c r="K49" s="158">
        <f>'実質公債費比率（分子）の構造'!N$45</f>
        <v>1511</v>
      </c>
      <c r="L49" s="158"/>
      <c r="M49" s="158"/>
      <c r="N49" s="158">
        <f>'実質公債費比率（分子）の構造'!O$45</f>
        <v>1438</v>
      </c>
      <c r="O49" s="158"/>
      <c r="P49" s="158"/>
    </row>
    <row r="50" spans="1:16" x14ac:dyDescent="0.2">
      <c r="A50" s="158" t="s">
        <v>67</v>
      </c>
      <c r="B50" s="158" t="e">
        <f>NA()</f>
        <v>#N/A</v>
      </c>
      <c r="C50" s="158">
        <f>IF(ISNUMBER('実質公債費比率（分子）の構造'!K$53),'実質公債費比率（分子）の構造'!K$53,NA())</f>
        <v>606</v>
      </c>
      <c r="D50" s="158" t="e">
        <f>NA()</f>
        <v>#N/A</v>
      </c>
      <c r="E50" s="158" t="e">
        <f>NA()</f>
        <v>#N/A</v>
      </c>
      <c r="F50" s="158">
        <f>IF(ISNUMBER('実質公債費比率（分子）の構造'!L$53),'実質公債費比率（分子）の構造'!L$53,NA())</f>
        <v>629</v>
      </c>
      <c r="G50" s="158" t="e">
        <f>NA()</f>
        <v>#N/A</v>
      </c>
      <c r="H50" s="158" t="e">
        <f>NA()</f>
        <v>#N/A</v>
      </c>
      <c r="I50" s="158">
        <f>IF(ISNUMBER('実質公債費比率（分子）の構造'!M$53),'実質公債費比率（分子）の構造'!M$53,NA())</f>
        <v>702</v>
      </c>
      <c r="J50" s="158" t="e">
        <f>NA()</f>
        <v>#N/A</v>
      </c>
      <c r="K50" s="158" t="e">
        <f>NA()</f>
        <v>#N/A</v>
      </c>
      <c r="L50" s="158">
        <f>IF(ISNUMBER('実質公債費比率（分子）の構造'!N$53),'実質公債費比率（分子）の構造'!N$53,NA())</f>
        <v>635</v>
      </c>
      <c r="M50" s="158" t="e">
        <f>NA()</f>
        <v>#N/A</v>
      </c>
      <c r="N50" s="158" t="e">
        <f>NA()</f>
        <v>#N/A</v>
      </c>
      <c r="O50" s="158">
        <f>IF(ISNUMBER('実質公債費比率（分子）の構造'!O$53),'実質公債費比率（分子）の構造'!O$53,NA())</f>
        <v>600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11602</v>
      </c>
      <c r="E56" s="157"/>
      <c r="F56" s="157"/>
      <c r="G56" s="157">
        <f>'将来負担比率（分子）の構造'!J$52</f>
        <v>11037</v>
      </c>
      <c r="H56" s="157"/>
      <c r="I56" s="157"/>
      <c r="J56" s="157">
        <f>'将来負担比率（分子）の構造'!K$52</f>
        <v>10215</v>
      </c>
      <c r="K56" s="157"/>
      <c r="L56" s="157"/>
      <c r="M56" s="157">
        <f>'将来負担比率（分子）の構造'!L$52</f>
        <v>9406</v>
      </c>
      <c r="N56" s="157"/>
      <c r="O56" s="157"/>
      <c r="P56" s="157">
        <f>'将来負担比率（分子）の構造'!M$52</f>
        <v>8495</v>
      </c>
    </row>
    <row r="57" spans="1:16" x14ac:dyDescent="0.2">
      <c r="A57" s="157" t="s">
        <v>42</v>
      </c>
      <c r="B57" s="157"/>
      <c r="C57" s="157"/>
      <c r="D57" s="157">
        <f>'将来負担比率（分子）の構造'!I$51</f>
        <v>661</v>
      </c>
      <c r="E57" s="157"/>
      <c r="F57" s="157"/>
      <c r="G57" s="157">
        <f>'将来負担比率（分子）の構造'!J$51</f>
        <v>595</v>
      </c>
      <c r="H57" s="157"/>
      <c r="I57" s="157"/>
      <c r="J57" s="157">
        <f>'将来負担比率（分子）の構造'!K$51</f>
        <v>534</v>
      </c>
      <c r="K57" s="157"/>
      <c r="L57" s="157"/>
      <c r="M57" s="157">
        <f>'将来負担比率（分子）の構造'!L$51</f>
        <v>478</v>
      </c>
      <c r="N57" s="157"/>
      <c r="O57" s="157"/>
      <c r="P57" s="157">
        <f>'将来負担比率（分子）の構造'!M$51</f>
        <v>428</v>
      </c>
    </row>
    <row r="58" spans="1:16" x14ac:dyDescent="0.2">
      <c r="A58" s="157" t="s">
        <v>41</v>
      </c>
      <c r="B58" s="157"/>
      <c r="C58" s="157"/>
      <c r="D58" s="157">
        <f>'将来負担比率（分子）の構造'!I$50</f>
        <v>4731</v>
      </c>
      <c r="E58" s="157"/>
      <c r="F58" s="157"/>
      <c r="G58" s="157">
        <f>'将来負担比率（分子）の構造'!J$50</f>
        <v>4889</v>
      </c>
      <c r="H58" s="157"/>
      <c r="I58" s="157"/>
      <c r="J58" s="157">
        <f>'将来負担比率（分子）の構造'!K$50</f>
        <v>5201</v>
      </c>
      <c r="K58" s="157"/>
      <c r="L58" s="157"/>
      <c r="M58" s="157">
        <f>'将来負担比率（分子）の構造'!L$50</f>
        <v>4905</v>
      </c>
      <c r="N58" s="157"/>
      <c r="O58" s="157"/>
      <c r="P58" s="157">
        <f>'将来負担比率（分子）の構造'!M$50</f>
        <v>4242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631</v>
      </c>
      <c r="C62" s="157"/>
      <c r="D62" s="157"/>
      <c r="E62" s="157">
        <f>'将来負担比率（分子）の構造'!J$45</f>
        <v>555</v>
      </c>
      <c r="F62" s="157"/>
      <c r="G62" s="157"/>
      <c r="H62" s="157">
        <f>'将来負担比率（分子）の構造'!K$45</f>
        <v>510</v>
      </c>
      <c r="I62" s="157"/>
      <c r="J62" s="157"/>
      <c r="K62" s="157">
        <f>'将来負担比率（分子）の構造'!L$45</f>
        <v>562</v>
      </c>
      <c r="L62" s="157"/>
      <c r="M62" s="157"/>
      <c r="N62" s="157">
        <f>'将来負担比率（分子）の構造'!M$45</f>
        <v>611</v>
      </c>
      <c r="O62" s="157"/>
      <c r="P62" s="157"/>
    </row>
    <row r="63" spans="1:16" x14ac:dyDescent="0.2">
      <c r="A63" s="157" t="s">
        <v>34</v>
      </c>
      <c r="B63" s="157">
        <f>'将来負担比率（分子）の構造'!I$44</f>
        <v>12</v>
      </c>
      <c r="C63" s="157"/>
      <c r="D63" s="157"/>
      <c r="E63" s="157">
        <f>'将来負担比率（分子）の構造'!J$44</f>
        <v>10</v>
      </c>
      <c r="F63" s="157"/>
      <c r="G63" s="157"/>
      <c r="H63" s="157">
        <f>'将来負担比率（分子）の構造'!K$44</f>
        <v>9</v>
      </c>
      <c r="I63" s="157"/>
      <c r="J63" s="157"/>
      <c r="K63" s="157">
        <f>'将来負担比率（分子）の構造'!L$44</f>
        <v>9</v>
      </c>
      <c r="L63" s="157"/>
      <c r="M63" s="157"/>
      <c r="N63" s="157">
        <f>'将来負担比率（分子）の構造'!M$44</f>
        <v>105</v>
      </c>
      <c r="O63" s="157"/>
      <c r="P63" s="157"/>
    </row>
    <row r="64" spans="1:16" x14ac:dyDescent="0.2">
      <c r="A64" s="157" t="s">
        <v>33</v>
      </c>
      <c r="B64" s="157">
        <f>'将来負担比率（分子）の構造'!I$43</f>
        <v>4613</v>
      </c>
      <c r="C64" s="157"/>
      <c r="D64" s="157"/>
      <c r="E64" s="157">
        <f>'将来負担比率（分子）の構造'!J$43</f>
        <v>4215</v>
      </c>
      <c r="F64" s="157"/>
      <c r="G64" s="157"/>
      <c r="H64" s="157">
        <f>'将来負担比率（分子）の構造'!K$43</f>
        <v>3878</v>
      </c>
      <c r="I64" s="157"/>
      <c r="J64" s="157"/>
      <c r="K64" s="157">
        <f>'将来負担比率（分子）の構造'!L$43</f>
        <v>3523</v>
      </c>
      <c r="L64" s="157"/>
      <c r="M64" s="157"/>
      <c r="N64" s="157">
        <f>'将来負担比率（分子）の構造'!M$43</f>
        <v>3320</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12797</v>
      </c>
      <c r="C66" s="157"/>
      <c r="D66" s="157"/>
      <c r="E66" s="157">
        <f>'将来負担比率（分子）の構造'!J$41</f>
        <v>12248</v>
      </c>
      <c r="F66" s="157"/>
      <c r="G66" s="157"/>
      <c r="H66" s="157">
        <f>'将来負担比率（分子）の構造'!K$41</f>
        <v>11081</v>
      </c>
      <c r="I66" s="157"/>
      <c r="J66" s="157"/>
      <c r="K66" s="157">
        <f>'将来負担比率（分子）の構造'!L$41</f>
        <v>10110</v>
      </c>
      <c r="L66" s="157"/>
      <c r="M66" s="157"/>
      <c r="N66" s="157">
        <f>'将来負担比率（分子）の構造'!M$41</f>
        <v>9197</v>
      </c>
      <c r="O66" s="157"/>
      <c r="P66" s="157"/>
    </row>
    <row r="67" spans="1:16" x14ac:dyDescent="0.2">
      <c r="A67" s="157" t="s">
        <v>71</v>
      </c>
      <c r="B67" s="157" t="e">
        <f>NA()</f>
        <v>#N/A</v>
      </c>
      <c r="C67" s="157">
        <f>IF(ISNUMBER('将来負担比率（分子）の構造'!I$53), IF('将来負担比率（分子）の構造'!I$53 &lt; 0, 0, '将来負担比率（分子）の構造'!I$53), NA())</f>
        <v>1058</v>
      </c>
      <c r="D67" s="157" t="e">
        <f>NA()</f>
        <v>#N/A</v>
      </c>
      <c r="E67" s="157" t="e">
        <f>NA()</f>
        <v>#N/A</v>
      </c>
      <c r="F67" s="157">
        <f>IF(ISNUMBER('将来負担比率（分子）の構造'!J$53), IF('将来負担比率（分子）の構造'!J$53 &lt; 0, 0, '将来負担比率（分子）の構造'!J$53), NA())</f>
        <v>506</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68</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2815</v>
      </c>
      <c r="C72" s="161">
        <f>基金残高に係る経年分析!G55</f>
        <v>2632</v>
      </c>
      <c r="D72" s="161">
        <f>基金残高に係る経年分析!H55</f>
        <v>2132</v>
      </c>
    </row>
    <row r="73" spans="1:16" x14ac:dyDescent="0.2">
      <c r="A73" s="160" t="s">
        <v>74</v>
      </c>
      <c r="B73" s="161">
        <f>基金残高に係る経年分析!F56</f>
        <v>588</v>
      </c>
      <c r="C73" s="161">
        <f>基金残高に係る経年分析!G56</f>
        <v>609</v>
      </c>
      <c r="D73" s="161">
        <f>基金残高に係る経年分析!H56</f>
        <v>625</v>
      </c>
    </row>
    <row r="74" spans="1:16" x14ac:dyDescent="0.2">
      <c r="A74" s="160" t="s">
        <v>75</v>
      </c>
      <c r="B74" s="161">
        <f>基金残高に係る経年分析!F57</f>
        <v>2607</v>
      </c>
      <c r="C74" s="161">
        <f>基金残高に係る経年分析!G57</f>
        <v>2462</v>
      </c>
      <c r="D74" s="161">
        <f>基金残高に係る経年分析!H57</f>
        <v>2186</v>
      </c>
    </row>
  </sheetData>
  <sheetProtection algorithmName="SHA-512" hashValue="YsGiONmuzzIZwZ+IPJTCma2hhIfhCI+hI1eoDn6Hx2+lA01DZKOwD+V/Ml4/R3P+gVBcO6GdcHgrEaJyi/j5pg==" saltValue="Eb3pYIdTeQ0wQPlzlxXiR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小原 睦史</cp:lastModifiedBy>
  <cp:lastPrinted>2026-03-12T07:23:39Z</cp:lastPrinted>
  <dcterms:created xsi:type="dcterms:W3CDTF">2026-02-23T04:34:31Z</dcterms:created>
  <dcterms:modified xsi:type="dcterms:W3CDTF">2026-09-29T00:50:55Z</dcterms:modified>
  <cp:category/>
</cp:coreProperties>
</file>